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66925"/>
  <mc:AlternateContent xmlns:mc="http://schemas.openxmlformats.org/markup-compatibility/2006">
    <mc:Choice Requires="x15">
      <x15ac:absPath xmlns:x15ac="http://schemas.microsoft.com/office/spreadsheetml/2010/11/ac" url="D:\TRINH KHANH HOA\1.Bia-NGK\3.Thuc hien\Data\"/>
    </mc:Choice>
  </mc:AlternateContent>
  <xr:revisionPtr revIDLastSave="0" documentId="13_ncr:1_{09D038E0-3BFB-41E6-935B-F4BCCD722BF5}" xr6:coauthVersionLast="46" xr6:coauthVersionMax="46" xr10:uidLastSave="{00000000-0000-0000-0000-000000000000}"/>
  <bookViews>
    <workbookView xWindow="-120" yWindow="-120" windowWidth="29040" windowHeight="15840" firstSheet="2" activeTab="2" xr2:uid="{00000000-000D-0000-FFFF-FFFF00000000}"/>
  </bookViews>
  <sheets>
    <sheet name="Danh sach" sheetId="3" state="hidden" r:id="rId1"/>
    <sheet name="Tinh, thanh pho" sheetId="4" state="hidden" r:id="rId2"/>
    <sheet name="Bieu 01" sheetId="1" r:id="rId3"/>
  </sheets>
  <definedNames>
    <definedName name="_xlnm._FilterDatabase" localSheetId="0" hidden="1">'Danh sach'!$A$3:$AF$3</definedName>
    <definedName name="_xlnm.Print_Area" localSheetId="2">'Bieu 01'!$A$1:$S$93</definedName>
    <definedName name="_xlnm.Print_Titles" localSheetId="0">'Danh sach'!$3:$3</definedName>
    <definedName name="survey">'Bieu 01'!$U$4:$V$161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4" i="1" l="1"/>
  <c r="V128" i="1"/>
  <c r="V126" i="1"/>
  <c r="V36" i="1"/>
  <c r="V160" i="1" l="1"/>
  <c r="V158" i="1"/>
  <c r="V156" i="1"/>
  <c r="V154" i="1"/>
  <c r="V152" i="1"/>
  <c r="V150" i="1"/>
  <c r="V148" i="1"/>
  <c r="V146" i="1"/>
  <c r="V144" i="1"/>
  <c r="V142" i="1"/>
  <c r="V140" i="1"/>
  <c r="V138" i="1"/>
  <c r="V136" i="1"/>
  <c r="V134" i="1"/>
  <c r="V132" i="1"/>
  <c r="V130" i="1"/>
  <c r="V124" i="1"/>
  <c r="V122" i="1"/>
  <c r="V120" i="1"/>
  <c r="V118" i="1"/>
  <c r="V116" i="1"/>
  <c r="V114" i="1"/>
  <c r="V112" i="1"/>
  <c r="V110" i="1"/>
  <c r="V108" i="1"/>
  <c r="V104" i="1"/>
  <c r="V106" i="1"/>
  <c r="V102" i="1"/>
  <c r="V98" i="1"/>
  <c r="V100" i="1"/>
  <c r="V57" i="1"/>
  <c r="V55" i="1"/>
  <c r="V53" i="1"/>
  <c r="V51" i="1"/>
  <c r="V49" i="1"/>
  <c r="V47" i="1"/>
  <c r="V45" i="1"/>
  <c r="V43" i="1"/>
  <c r="V41" i="1"/>
  <c r="V39" i="1"/>
  <c r="V86" i="1"/>
  <c r="V84" i="1"/>
  <c r="V82" i="1"/>
  <c r="V77" i="1"/>
  <c r="V75" i="1"/>
  <c r="V71" i="1"/>
  <c r="V65" i="1"/>
  <c r="V63" i="1"/>
  <c r="V80" i="1"/>
  <c r="V73" i="1"/>
  <c r="V67" i="1"/>
  <c r="V61" i="1"/>
  <c r="V29" i="1"/>
  <c r="V26" i="1"/>
  <c r="V24" i="1"/>
  <c r="V22" i="1"/>
  <c r="V20" i="1"/>
  <c r="V10" i="1"/>
  <c r="V8" i="1"/>
  <c r="AD3" i="3" l="1"/>
  <c r="AE3" i="3" s="1"/>
  <c r="AB5" i="3"/>
  <c r="AB6" i="3"/>
  <c r="AB7" i="3"/>
  <c r="AB9" i="3"/>
  <c r="AB10" i="3"/>
  <c r="AB11" i="3"/>
  <c r="AB12" i="3"/>
  <c r="AB13" i="3"/>
  <c r="AB14" i="3"/>
  <c r="AB15" i="3"/>
  <c r="AB16" i="3"/>
  <c r="AB17" i="3"/>
  <c r="AB18" i="3"/>
  <c r="AB19" i="3"/>
  <c r="AB20" i="3"/>
  <c r="AB21" i="3"/>
  <c r="AB22" i="3"/>
  <c r="AB23" i="3"/>
  <c r="AB24" i="3"/>
  <c r="AB25"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0" i="3"/>
  <c r="AB81" i="3"/>
  <c r="AB82" i="3"/>
  <c r="AB83" i="3"/>
  <c r="AB84" i="3"/>
  <c r="AB85" i="3"/>
  <c r="AB86" i="3"/>
  <c r="AB87" i="3"/>
  <c r="AB88" i="3"/>
  <c r="AB89" i="3"/>
  <c r="AB90" i="3"/>
  <c r="AB91" i="3"/>
  <c r="AB92" i="3"/>
  <c r="AB93" i="3"/>
  <c r="AB94" i="3"/>
  <c r="AB95" i="3"/>
  <c r="AB96" i="3"/>
  <c r="AB97" i="3"/>
  <c r="AB98" i="3"/>
  <c r="AB99" i="3"/>
  <c r="AB100" i="3"/>
  <c r="AB101" i="3"/>
  <c r="AB102" i="3"/>
  <c r="AB103" i="3"/>
  <c r="AB104" i="3"/>
  <c r="AB105" i="3"/>
  <c r="AB106" i="3"/>
  <c r="AB107" i="3"/>
  <c r="AB108" i="3"/>
  <c r="AB109" i="3"/>
  <c r="AB110" i="3"/>
  <c r="AB111" i="3"/>
  <c r="AB112" i="3"/>
  <c r="AB113" i="3"/>
  <c r="AB114" i="3"/>
  <c r="AB115" i="3"/>
  <c r="AB116" i="3"/>
  <c r="AB117" i="3"/>
  <c r="AB118" i="3"/>
  <c r="AB119" i="3"/>
  <c r="AB120" i="3"/>
  <c r="AB121" i="3"/>
  <c r="AB122" i="3"/>
  <c r="AB123" i="3"/>
  <c r="AB124" i="3"/>
  <c r="AB125" i="3"/>
  <c r="AB126" i="3"/>
  <c r="AB127" i="3"/>
  <c r="AB128" i="3"/>
  <c r="AB129" i="3"/>
  <c r="AB130" i="3"/>
  <c r="AB131" i="3"/>
  <c r="AB132" i="3"/>
  <c r="AB133" i="3"/>
  <c r="AB134" i="3"/>
  <c r="AB135" i="3"/>
  <c r="AB136" i="3"/>
  <c r="AB137" i="3"/>
  <c r="AB138" i="3"/>
  <c r="AB139" i="3"/>
  <c r="AB140" i="3"/>
  <c r="AB141" i="3"/>
  <c r="AB142" i="3"/>
  <c r="AB143" i="3"/>
  <c r="AB144" i="3"/>
  <c r="AB145" i="3"/>
  <c r="AB146" i="3"/>
  <c r="AB147" i="3"/>
  <c r="AB148" i="3"/>
  <c r="AB149" i="3"/>
  <c r="AB150" i="3"/>
  <c r="AB151" i="3"/>
  <c r="AB152" i="3"/>
  <c r="AB153" i="3"/>
  <c r="AB154" i="3"/>
  <c r="AB155" i="3"/>
  <c r="AB156" i="3"/>
  <c r="AB157" i="3"/>
  <c r="AB158" i="3"/>
  <c r="AB159" i="3"/>
  <c r="AB160" i="3"/>
  <c r="AB161" i="3"/>
  <c r="AB162" i="3"/>
  <c r="AB163" i="3"/>
  <c r="AB164" i="3"/>
  <c r="AB165" i="3"/>
  <c r="AB166" i="3"/>
  <c r="AB167" i="3"/>
  <c r="AB168" i="3"/>
  <c r="AB169" i="3"/>
  <c r="AB170" i="3"/>
  <c r="AB171" i="3"/>
  <c r="AB172" i="3"/>
  <c r="AB173" i="3"/>
  <c r="AB174" i="3"/>
  <c r="AB175" i="3"/>
  <c r="AB4" i="3"/>
  <c r="K155" i="3"/>
  <c r="K94" i="3"/>
  <c r="K61" i="3"/>
  <c r="K39" i="3"/>
  <c r="AA8" i="3"/>
  <c r="Z8" i="3"/>
  <c r="AB8" i="3" s="1"/>
  <c r="AF3" i="3" l="1"/>
</calcChain>
</file>

<file path=xl/sharedStrings.xml><?xml version="1.0" encoding="utf-8"?>
<sst xmlns="http://schemas.openxmlformats.org/spreadsheetml/2006/main" count="2341" uniqueCount="1218">
  <si>
    <t>PHIẾU THU THẬP THÔNG TIN</t>
  </si>
  <si>
    <t>Biểu 01</t>
  </si>
  <si>
    <t>Dành cho 
Sở Công Thương</t>
  </si>
  <si>
    <t>A. THÔNG TIN CHUNG</t>
  </si>
  <si>
    <t>A.1</t>
  </si>
  <si>
    <t>Sở Công Thương tỉnh, thành phố</t>
  </si>
  <si>
    <t>A.2</t>
  </si>
  <si>
    <t>Mã</t>
  </si>
  <si>
    <t>Sản xuất đồ uống</t>
  </si>
  <si>
    <t>Chưng cất, pha chế rượu mạnh</t>
  </si>
  <si>
    <t>Sản xuất rượu vang</t>
  </si>
  <si>
    <t>Sản xuất bia và mạch nha ủ men bia</t>
  </si>
  <si>
    <t>Nước khoáng, nước tinh khiết đóng chai</t>
  </si>
  <si>
    <t>Đồ uống không cồn</t>
  </si>
  <si>
    <t>Số lượng doanh nghiệp</t>
  </si>
  <si>
    <t>Số DN SDNLTĐ</t>
  </si>
  <si>
    <t>Công suất thiết kế (hl)</t>
  </si>
  <si>
    <t>B</t>
  </si>
  <si>
    <t>NĂM 2019</t>
  </si>
  <si>
    <t>NĂM 2020</t>
  </si>
  <si>
    <t>NĂM 2021</t>
  </si>
  <si>
    <t>B.1</t>
  </si>
  <si>
    <t>Ngành sản xuất bia</t>
  </si>
  <si>
    <t>Số doanh nghiệp báo cáo</t>
  </si>
  <si>
    <t>Số doanh nghiệp đạt định mức</t>
  </si>
  <si>
    <t>Số doanh nghiệp không đạt định mức</t>
  </si>
  <si>
    <t>Số doanh nghiệp không có thông tin</t>
  </si>
  <si>
    <t>B.2</t>
  </si>
  <si>
    <t xml:space="preserve">Ngành sản xuất nước giải khát </t>
  </si>
  <si>
    <t>B.3</t>
  </si>
  <si>
    <t>Báo cáo tổng hợp của Sở Công Thương</t>
  </si>
  <si>
    <t>C.1</t>
  </si>
  <si>
    <t>Sản phẩm</t>
  </si>
  <si>
    <t>C.2</t>
  </si>
  <si>
    <t>C.3</t>
  </si>
  <si>
    <t>C.4</t>
  </si>
  <si>
    <t>Điện thoại</t>
  </si>
  <si>
    <t>Email</t>
  </si>
  <si>
    <t>Sản xuất đồ uống không cồn</t>
  </si>
  <si>
    <t>Kết quả năm</t>
  </si>
  <si>
    <t>Báo cáo năm</t>
  </si>
  <si>
    <t>Danh sách các đơn vị khảo sát</t>
  </si>
  <si>
    <t>TT</t>
  </si>
  <si>
    <t>MST</t>
  </si>
  <si>
    <t>Tên doanh nghiệp</t>
  </si>
  <si>
    <t>Công ty mẹ</t>
  </si>
  <si>
    <t>Doanh nghiệp lớn</t>
  </si>
  <si>
    <t>Sở hữu</t>
  </si>
  <si>
    <t>Bia</t>
  </si>
  <si>
    <t>NGK</t>
  </si>
  <si>
    <t>Nước ngọt</t>
  </si>
  <si>
    <t xml:space="preserve">Nước uống </t>
  </si>
  <si>
    <t>Sữa</t>
  </si>
  <si>
    <t>Trà dạng nước/Trà thảo mộc</t>
  </si>
  <si>
    <t>Cà phê nước</t>
  </si>
  <si>
    <t>Nước trái cây</t>
  </si>
  <si>
    <t>Khác</t>
  </si>
  <si>
    <t>Địa chỉ</t>
  </si>
  <si>
    <t>Tỉnh/TP</t>
  </si>
  <si>
    <t>SĐT</t>
  </si>
  <si>
    <t>Website</t>
  </si>
  <si>
    <t>Cơ sở tiêu thụ NL trọng điểm 2019</t>
  </si>
  <si>
    <t>Cơ sở tiêu thụ NL trọng điểm 2020</t>
  </si>
  <si>
    <t>MST: 0300831132-014</t>
  </si>
  <si>
    <t>Công ty TNHH Nhà Máy Bia Heineken Việt Nam - Chi nhánh tại Bà Rịa - Vũng Tàu</t>
  </si>
  <si>
    <t>Công ty TNHH Nhà máy bia Heineken Việt Nam</t>
  </si>
  <si>
    <t>x</t>
  </si>
  <si>
    <t>Liên doanh</t>
  </si>
  <si>
    <t>Khu Công Nghiệp Mỹ Xuân A, Xã Mỹ Xuân, Huyện Tân Thành, Bà Rịa - Vũng Tàu</t>
  </si>
  <si>
    <t>Bà Rịa - Vũng Tàu</t>
  </si>
  <si>
    <t>0254.3890.892/0254.3899.230</t>
  </si>
  <si>
    <t/>
  </si>
  <si>
    <t>MST: 2400299564</t>
  </si>
  <si>
    <t>Công ty TNHH Bia Vinaken</t>
  </si>
  <si>
    <t>Tư nhân</t>
  </si>
  <si>
    <t>Cụm công nghiệp Trung Đồng - Đức Thắng - Hiệp Hoà - Bắc Giang</t>
  </si>
  <si>
    <t>Bắc Giang</t>
  </si>
  <si>
    <t>0204.3872.689/0204.3873.948</t>
  </si>
  <si>
    <t>vinakenbeer@vnn.vn</t>
  </si>
  <si>
    <t>http://www.vinaken.com.vn/</t>
  </si>
  <si>
    <t>MST: 2400109781</t>
  </si>
  <si>
    <t>Công ty CP HABADA</t>
  </si>
  <si>
    <t>80 Lý Thái Tổ, P.Trần Phú, TP.Bắc Giang, Bắc Giang</t>
  </si>
  <si>
    <t>0204.3856.779</t>
  </si>
  <si>
    <t>Bia hơi, bia chai</t>
  </si>
  <si>
    <t>MST: 1900333973</t>
  </si>
  <si>
    <t>Công ty CP Bia Sài Gòn - Bạc Liêu</t>
  </si>
  <si>
    <t>Tổng Công ty CP Bia - Rượu - Nước giải khát Sài Gòn</t>
  </si>
  <si>
    <t>Cổ phần</t>
  </si>
  <si>
    <t>Lô B5, KCN Trà Kha, P.8, TP. Bạc Liêu, Bạc Liêu</t>
  </si>
  <si>
    <t>Bạc Liêu</t>
  </si>
  <si>
    <t>0291.3780.781</t>
  </si>
  <si>
    <t>saigonbaclieubeer@gmail.com</t>
  </si>
  <si>
    <t>http://biasaigonbaclieu.com/</t>
  </si>
  <si>
    <t>Bia chai, bia lon</t>
  </si>
  <si>
    <t>MST: 0300816663-007</t>
  </si>
  <si>
    <t>Chi nhánh Công ty TNHH Nước giải khát Suntory Pepsico Việt Nam tại tỉnh Bắc Ninh</t>
  </si>
  <si>
    <t>Công ty TNHH Nước giải khát Suntory Pepsico Việt Nam</t>
  </si>
  <si>
    <t>Số 88, đường Hữu Nghị, KCN VSIP Bắc Ninh, P. Phù Chẩn, TP. Từ Sơn, Bắc Ninh</t>
  </si>
  <si>
    <t>Bắc Ninh</t>
  </si>
  <si>
    <t>0222.3765.418</t>
  </si>
  <si>
    <t>MST: 2300296351</t>
  </si>
  <si>
    <t>Công ty CP Bia Và Nước Giải Khát Việt Hà</t>
  </si>
  <si>
    <t>Công ty CP Kinh doanh và Đầu tư Việt Hà</t>
  </si>
  <si>
    <t>KCN Tiên Sơn, Xã Hoàn Sơn, Huyện Tiên Du, Bắc Ninh</t>
  </si>
  <si>
    <t>0222.3737.068/0903.407.356</t>
  </si>
  <si>
    <t>info@vhb.com.vn/info@viethabeer.vn</t>
  </si>
  <si>
    <t>http://www.biavietha.vn/</t>
  </si>
  <si>
    <t>MST: 2300857014</t>
  </si>
  <si>
    <t>Công ty CP Bia và nước giải khát Hòa Bình</t>
  </si>
  <si>
    <t>Số 1, Đường TS3, KCN Tiên Sơn, Hoàn Sơn, Tiên Du, Bắc Ninh</t>
  </si>
  <si>
    <t>0222.3714.054/0222.3714.054</t>
  </si>
  <si>
    <t>contact.hbb@hoabinhgroup.com.vn</t>
  </si>
  <si>
    <t>http://hbb.vn/</t>
  </si>
  <si>
    <t>Bia, nước tăng lực, nước uống đóng chai</t>
  </si>
  <si>
    <t>MST: 1301026370</t>
  </si>
  <si>
    <t>Công ty CP Bia Sài Gòn - Bến Tre</t>
  </si>
  <si>
    <t>Ấp Phước Hậu, An Phước, Châu Thành, Bến Tre</t>
  </si>
  <si>
    <t>Bến Tre</t>
  </si>
  <si>
    <t>0908.611.874</t>
  </si>
  <si>
    <t>MST: 4100739909-003</t>
  </si>
  <si>
    <t>Chi nhánh Công ty CP Bia Sài Gòn - Miền Trung tại Quy Nhơn</t>
  </si>
  <si>
    <t>Công ty CP Bia Sài Gòn Miền Trung</t>
  </si>
  <si>
    <t>Khu công nghiệp Phú Tài, Khu vực 5, P.Trần Quang Diệu, TP. Quy Nhơn, Bình Định</t>
  </si>
  <si>
    <t>Bình Định</t>
  </si>
  <si>
    <t>0256.3841.496</t>
  </si>
  <si>
    <t>MST: 4100587491</t>
  </si>
  <si>
    <t>Công ty CP Nước Khoáng Quy Nhơn</t>
  </si>
  <si>
    <t>249 Bạch Đằng, Phường Trần Hưng Đạo, Thành phố Quy Nhơn, Tỉnh Bình Định</t>
  </si>
  <si>
    <t>0256.3816.584/0256.3822.025</t>
  </si>
  <si>
    <t>chanhthang@chanhthang.com</t>
  </si>
  <si>
    <t>https://www.chanhthang.com/</t>
  </si>
  <si>
    <t>Nước khoáng, cola, nước cam, xá xị,…</t>
  </si>
  <si>
    <t>MST: 0304116373-001</t>
  </si>
  <si>
    <t>Chi nhánh Công ty CP Tập đoàn Bia Sài Gòn Bình Tây - Nhà máy Bia Sài Gòn - Bình Dương</t>
  </si>
  <si>
    <t>Công ty CP Tập đoàn Bia Sài Gòn Bình Tây</t>
  </si>
  <si>
    <t>Lô B2/ 47-48-49-50-51 KCN Tân Đông Hiệp B, Xã Tân Đông Hiệp, TP. Dĩ An, Bình Dương</t>
  </si>
  <si>
    <t>Bình Dương</t>
  </si>
  <si>
    <t>0274.6534.981</t>
  </si>
  <si>
    <t>MST: 3700549827</t>
  </si>
  <si>
    <t>Công ty TNHH URC Việt Nam</t>
  </si>
  <si>
    <t>Số 42 VSIP Đại lộ Tự Do, Khu công nghiệp Việt Nam-Singapore, P.An Phú, TP. Thuận An, Bình Dương</t>
  </si>
  <si>
    <t>0274.3767.010</t>
  </si>
  <si>
    <t>info@urcvn.com</t>
  </si>
  <si>
    <t>https://urc.com.vn/</t>
  </si>
  <si>
    <t>Trà C2, nước tăng lực</t>
  </si>
  <si>
    <t>MST: 0301387752-001</t>
  </si>
  <si>
    <t>CHI NHÁNH CÔNG TY TNHH TM &amp; DV TÂN HIỆP PHÁT - NHÀ MÁY BIA VÀ NƯỚC GIẢI KHÁT N01</t>
  </si>
  <si>
    <t>Tập Đoàn NGK Tân Hiệp Phát (Công ty TNHH Thương mại - Dịch vụ Tân Hiệp Phát)</t>
  </si>
  <si>
    <t>219 Đại Lộ Bình Dương, Tx Thuận An, Bình Dương</t>
  </si>
  <si>
    <t>0898.760.066</t>
  </si>
  <si>
    <t> info@thp.com.vn</t>
  </si>
  <si>
    <t>https://www.thp.com.vn/</t>
  </si>
  <si>
    <t>Nước tăng lực, trà thanh nhiệt, nước đóng chai, sữa đậu nành, trà sữa</t>
  </si>
  <si>
    <t>MST: 3702023469</t>
  </si>
  <si>
    <t>Công ty TNHH Tribeco Bình Dương</t>
  </si>
  <si>
    <t>Nước ngoài</t>
  </si>
  <si>
    <t>Số 8, Đường Số 11, KCN Việt Nam - Singapore, Phường Bình Hòa, Tx Thuận An, Tỉnh Bình Dương</t>
  </si>
  <si>
    <t>0274.3768.780/0274.3769.884</t>
  </si>
  <si>
    <t>chamsockhachhang@tribeco.com.vn</t>
  </si>
  <si>
    <t>MST: 3700895030</t>
  </si>
  <si>
    <t>Nhà máy NGK Kirin Việt Nam</t>
  </si>
  <si>
    <t>Công Ty Cổ Phần Thực Phẩm Quốc Tế</t>
  </si>
  <si>
    <t>Lô D-3A-CN KCN Mỹ Phước 2, Phường Mỹ Phước, TX Bến Cát, Bình Dương, Việt Nam </t>
  </si>
  <si>
    <t>0274.3556.383</t>
  </si>
  <si>
    <t>contact@wonderfarmonline.com</t>
  </si>
  <si>
    <t>https://www.wonderfarmonline.com/</t>
  </si>
  <si>
    <t>Trà bí đao, cà phê đóng chai</t>
  </si>
  <si>
    <t>MST: 3700236687</t>
  </si>
  <si>
    <t>Công ty TNHH Red Bull</t>
  </si>
  <si>
    <t>Xa lộ Hà Nội, P.Bình Thắng, TP. Dĩ An, Bình Dương</t>
  </si>
  <si>
    <t>0274.3749.164</t>
  </si>
  <si>
    <t>center@redbullvietnam.com</t>
  </si>
  <si>
    <t>https://redbullvietnam.com/</t>
  </si>
  <si>
    <t>Nước tăng lực</t>
  </si>
  <si>
    <t>MST: 3702070437</t>
  </si>
  <si>
    <t>Công ty TNHH Bia Anheuser - Busch Inbev Việt Nam</t>
  </si>
  <si>
    <t>Số 2 Vsip II-A đường số 28, khu công nghiệp Việt Nam - Singapore II-A, P.Vĩnh Tân, Thị xã Tân Uyên, Bình Dương</t>
  </si>
  <si>
    <t>0274.6259.229</t>
  </si>
  <si>
    <t>https://www.ab-inbev.com/</t>
  </si>
  <si>
    <t>MST: 3700574950</t>
  </si>
  <si>
    <t>Công ty TNHH Thực phẩm &amp; Nước giải khát Rita</t>
  </si>
  <si>
    <t>Số 8, Đại lộ Thống Nhất, Khu công nghiệp Sóng Thần 2, P.Dĩ An, TP. Dĩ An, Bình Dương</t>
  </si>
  <si>
    <t>0274.3784.788</t>
  </si>
  <si>
    <t>jully@rita.com.vn</t>
  </si>
  <si>
    <t>https://ritajuice.vn/</t>
  </si>
  <si>
    <t>Nước tăng lực, cà phê đóng lon, …</t>
  </si>
  <si>
    <t>MST: 0300588569-015</t>
  </si>
  <si>
    <t>Chi nhánh Công ty CP Sữa Việt Nam-Nhà máy nước giải khát Việt Nam</t>
  </si>
  <si>
    <t>Lô A (A_9_CN và A_2_CN), Đường NA7, KCN Mỹ Phước 2, thị xã Bến Cát, Bình Dương</t>
  </si>
  <si>
    <t>0274.3556.839/0274.3556.890</t>
  </si>
  <si>
    <t>MST: 3702694114</t>
  </si>
  <si>
    <t>Công ty TNHH Seven Colors</t>
  </si>
  <si>
    <t>Số 226/2, An Phú 17, Khu phố 1B - P.An Phú - TP. Thuận An - Bình Dương</t>
  </si>
  <si>
    <t>1900.633.529</t>
  </si>
  <si>
    <t>info@7colors.com.vn</t>
  </si>
  <si>
    <t>Bia, nước có ga, nước tăng lực</t>
  </si>
  <si>
    <t>MST: 3700237835</t>
  </si>
  <si>
    <t>Công ty TNHH CKL</t>
  </si>
  <si>
    <t>Lô CN5, Đường số 1, Khu công nghiệp Sóng Thần 3, P. Phú Tân, Thành phố Thủ Dầu Một, Bình Dương</t>
  </si>
  <si>
    <t>0274.3790.333/0274.3742.178</t>
  </si>
  <si>
    <t>MST: 3701648066</t>
  </si>
  <si>
    <t>Công ty TNHH Datafa</t>
  </si>
  <si>
    <t>28/23 Kp Bình Đường 1, Phường An Bình, Thị xã Dĩ An, Tỉnh Bình Dương</t>
  </si>
  <si>
    <t>0274.3794.999</t>
  </si>
  <si>
    <t>online@datafa.com</t>
  </si>
  <si>
    <t>https://datafashop.com/</t>
  </si>
  <si>
    <t>Nước tăng lực, nước yến, trà bí đao, nước nha đam</t>
  </si>
  <si>
    <t>MST: 3700852100</t>
  </si>
  <si>
    <t xml:space="preserve">Công ty TNHH Nihon Canpack </t>
  </si>
  <si>
    <t>Lô F5- CN, KCN Mỹ Phước 2, Phường Mỹ Phước, Thị xã Bến Cát, Tỉnh Bình Dương</t>
  </si>
  <si>
    <t>0274.3556.228</t>
  </si>
  <si>
    <t>enquiry@ncpvn.com</t>
  </si>
  <si>
    <t>https://ncpvn.com/</t>
  </si>
  <si>
    <t>Sản xuất NGK đóng hộp, chủ yếu gia công và ko có thương hiệu riêng</t>
  </si>
  <si>
    <t>MST: 3701616466</t>
  </si>
  <si>
    <t>Công ty TNHH AJE Viet Nam</t>
  </si>
  <si>
    <t>Số 12, Đường 10, KCN VSIP 1, Tx Thuận An, Tỉnh Bình Dương</t>
  </si>
  <si>
    <t>0274.3723.000/0274.3723.009</t>
  </si>
  <si>
    <t>https://www.ajegroup.com/</t>
  </si>
  <si>
    <t>Nước tinh khiết, nước quả, trà</t>
  </si>
  <si>
    <t>MST:  3702887204</t>
  </si>
  <si>
    <t xml:space="preserve">Công ty TNHH Sản Xuất Thương Mại Best Natural
</t>
  </si>
  <si>
    <t xml:space="preserve">Số 15 Đường ĐX 084, Tổ 4, Khu phố 1, Phường Định Hòa, Thành phố Thủ Dầu Một, Bình Dương
</t>
  </si>
  <si>
    <t>0984.706.447</t>
  </si>
  <si>
    <t>info@bena.net.vn</t>
  </si>
  <si>
    <t>www.bena.net.vn</t>
  </si>
  <si>
    <t>Nước trái cây đóng lon</t>
  </si>
  <si>
    <t>MST: 3700736520</t>
  </si>
  <si>
    <t>Công ty TNHH Sản xuất Bia SAB</t>
  </si>
  <si>
    <t>Lô A, KCN Mỹ Phước 2, P. Mỹ Phước, TX.Bến Cát, Bình Dương,</t>
  </si>
  <si>
    <t>0274.6259.089/0274.3553.004</t>
  </si>
  <si>
    <t>MST: 3700716852</t>
  </si>
  <si>
    <t>Công ty CP Thắng Lợi Bình Dương</t>
  </si>
  <si>
    <t>Đường số 28, Khu tái định cư Định Hòa, P.Hoà Phú, TP.Thủ Dầu Một, Bình Dương</t>
  </si>
  <si>
    <t>0274.3822.551</t>
  </si>
  <si>
    <t>MST: 3700224674</t>
  </si>
  <si>
    <t>Công ty CP Thực phẩm &amp; Nước giải khát A&amp;B</t>
  </si>
  <si>
    <t>Thửa 579, tờ bản đồ 12.4, Khu phố Hòa Lân, Phường Thuận Giao, Thành phố Thuận An, Bình Dương</t>
  </si>
  <si>
    <t>0274.3826.168</t>
  </si>
  <si>
    <t>MST: 1800641942</t>
  </si>
  <si>
    <t>Công ty CP Bia - Nước giải khát Sài Gòn - Tây Đô</t>
  </si>
  <si>
    <t>Lô 22, KCN Trà Nóc 1, P. Trà Nóc, Q. Bình Thủy, TP. Cần Thơ</t>
  </si>
  <si>
    <t>Cần Thơ</t>
  </si>
  <si>
    <t>0292.3842.538</t>
  </si>
  <si>
    <t>info@sgtd.com.vn</t>
  </si>
  <si>
    <t>http://sgtd.com.vn/</t>
  </si>
  <si>
    <t>MST: 1800586579</t>
  </si>
  <si>
    <t xml:space="preserve">Công ty CP Bia Sài Gòn - Miền Tây </t>
  </si>
  <si>
    <t>KCN Trà Nóc , P.Trà Nóc, Q.Bình Thuỷ, TP. Cần Thơ</t>
  </si>
  <si>
    <t>0292.3843.333</t>
  </si>
  <si>
    <t>phcwsb@gmail.com</t>
  </si>
  <si>
    <t>http://www.wsb-sabeco.com.vn/</t>
  </si>
  <si>
    <t>MST: 0300816663-006</t>
  </si>
  <si>
    <t>Chi nhánh TNHH Nước giải khát Suntory Pepsico Việt Nam tại Cần Thơ</t>
  </si>
  <si>
    <t>Lô2.19B, 2.19D, 2.19D1 KCN Trà Nóc 2, P.Phước Thới, Q.Ô Môn, Tp. Cần Thơ</t>
  </si>
  <si>
    <t>0292.3744.761</t>
  </si>
  <si>
    <t>MST: 1800156985</t>
  </si>
  <si>
    <t>Công ty CP Bia Nước giải khát Cần Thơ</t>
  </si>
  <si>
    <t>152 đường 30/4, P.Hương Lợi, Q.Ninh Kiều, Cần Thơ</t>
  </si>
  <si>
    <t>0292.3838.477</t>
  </si>
  <si>
    <t>Cabeco586@cabeco.vn</t>
  </si>
  <si>
    <t>https://www.cabeco.vn/</t>
  </si>
  <si>
    <t xml:space="preserve">Nước giải khát </t>
  </si>
  <si>
    <t>MST:1801425729</t>
  </si>
  <si>
    <t>Công ty TNHH MTV Chế biến thực phẩm xuất nhập khẩu Phong Dinh</t>
  </si>
  <si>
    <t>108, đường 3/2, P.Xuân Khánh, Q.Ninh Kiều, TP. Cần Thơ</t>
  </si>
  <si>
    <t>0292.3835.398</t>
  </si>
  <si>
    <t>MST: 4800152390</t>
  </si>
  <si>
    <t>Công ty CP Bia Cao Bằng</t>
  </si>
  <si>
    <t>Xóm Nà Kéo, Phường Duyệt Trung, Thành phố Cao Bằng, Cao Bằng</t>
  </si>
  <si>
    <t>Cao Bằng</t>
  </si>
  <si>
    <t>0206.3852.276</t>
  </si>
  <si>
    <t>MST: 0300792451-005</t>
  </si>
  <si>
    <t>Chi nhánh Công ty TNHH NGK Coca-Cola Việt Nam tại TP. Đà Nẵng</t>
  </si>
  <si>
    <t>Công ty TNHH Nước giải khát Coca Cola Việt Nam</t>
  </si>
  <si>
    <t>P.Hòa Minh, Liên Chiểu, Đà Nẵng</t>
  </si>
  <si>
    <t>Đà Nẵng</t>
  </si>
  <si>
    <t>0236.3730.000</t>
  </si>
  <si>
    <t>MST: 0400100217</t>
  </si>
  <si>
    <t>Công ty TNHH Nhà máy Bia Heineken Việt Nam - Đà Nẵng</t>
  </si>
  <si>
    <t>Đường số 6&amp;2, KCN Khánh Hòa, Hòa Khánh Bắc, Liên Chiểu, Đà Nẵng</t>
  </si>
  <si>
    <t>0236.3842.632</t>
  </si>
  <si>
    <t>MST: 4100739909</t>
  </si>
  <si>
    <t>Công ty CP Bia Sài Gòn - Miền Trung</t>
  </si>
  <si>
    <t>01 Nguyễn Văn Linh, P.Tân An, TP. Buôn Ma Thuột, Đắk Lắk</t>
  </si>
  <si>
    <t>Đắk Lắk</t>
  </si>
  <si>
    <t>0262.3877.455</t>
  </si>
  <si>
    <t>smb@biasaigonmt.com</t>
  </si>
  <si>
    <t>https://biasaigonmt.com/</t>
  </si>
  <si>
    <t>Bia, nước tinh khiết</t>
  </si>
  <si>
    <t xml:space="preserve">MST: 0300816663-008 </t>
  </si>
  <si>
    <t>Chi nhánh Công ty TNHH nước giải khát Suntory Pepsico Việt Nam tại Đồng Nai</t>
  </si>
  <si>
    <t>KCN Amata, P.Long Bình, TP. Biên Hòa, Đồng Nai</t>
  </si>
  <si>
    <t>Đồng Nai</t>
  </si>
  <si>
    <t>0251.3936.493</t>
  </si>
  <si>
    <t>MST: 3600245631</t>
  </si>
  <si>
    <t>Nhà máy INTERFOOD</t>
  </si>
  <si>
    <t>Lô 13, KCN Tam Phước, P.Tam Phước, TP. Biên Hoà, Đồng Nai</t>
  </si>
  <si>
    <t>0251.3511.138</t>
  </si>
  <si>
    <t xml:space="preserve">Trà bí đao, nước yến, nước ice+ </t>
  </si>
  <si>
    <t>MST: 3603472368</t>
  </si>
  <si>
    <t>Công ty CP Bia Sài Gòn - Long Khánh</t>
  </si>
  <si>
    <t>Đường số 7, KCN Long Khánh, Xã Bình Lộc, TP. Long khánh, Đồng Nai</t>
  </si>
  <si>
    <t>0251.2631.779</t>
  </si>
  <si>
    <t>MST: 3603633583</t>
  </si>
  <si>
    <t>CÔNG TY TNHH TM &amp; XNK TRANG VIỆT ANH</t>
  </si>
  <si>
    <t>12A Đường Đồng Khởi, Khu Phố 4, Phường Tân Hiệp, Thành phố Biên Hoà, Đồng Nai</t>
  </si>
  <si>
    <t>024.7303.3872</t>
  </si>
  <si>
    <t>info@trangvietanh.com.vn</t>
  </si>
  <si>
    <t>https://trangvietanh.com.vn/</t>
  </si>
  <si>
    <t>Soda, nước tăng lực</t>
  </si>
  <si>
    <t>MST: 3603436105</t>
  </si>
  <si>
    <t>Công ty CP Bia New Đồng Nai</t>
  </si>
  <si>
    <t>765/1, Xa Lộ Hà Nội, KP 3, P.Long Bình, TP Biên Hoà, Đồng Nai</t>
  </si>
  <si>
    <t>0909.307.707/0913.719.992</t>
  </si>
  <si>
    <t>biatuoinew@gmail.com</t>
  </si>
  <si>
    <t>http://biatuoidongnai.vn/</t>
  </si>
  <si>
    <t>Bia lon, bia tươi, bia chai</t>
  </si>
  <si>
    <t>MST: 3600678233</t>
  </si>
  <si>
    <t>Công ty TNHH MTV Thương Mại - Sản Xuất Bia E.U</t>
  </si>
  <si>
    <t>Khu công nghiệp Agtex Long Bình, đường Bùi Văn Hòa, KP 6, P.Long Bình, TP.Biên Hoà, Đồng Nai</t>
  </si>
  <si>
    <t>0251.3891.221</t>
  </si>
  <si>
    <t>MST: 3600361684</t>
  </si>
  <si>
    <t>Công ty CP Bia Sài Gòn - Đồng Nai</t>
  </si>
  <si>
    <t>KP 2, Xa lộ Hà Nội, Phường Long Bình, Thành phố Biên Hoà, Đồng Nai</t>
  </si>
  <si>
    <t>0251.3891.126/0932.040.189</t>
  </si>
  <si>
    <t>biasaigondongnai@gmail.com</t>
  </si>
  <si>
    <t>http://biatuoisaigoncaocap.com.vn/</t>
  </si>
  <si>
    <t>Bia tươi, bia hơi</t>
  </si>
  <si>
    <t>MST: 0304116373-003</t>
  </si>
  <si>
    <t>Chi nhánh Công ty CP Tập đoàn Bia Sài Gòn Bình Tây - Nhà máy Bia Sài Gòn - Đồng Tháp</t>
  </si>
  <si>
    <t>Khu Công nghiệp Trần Quốc Toản, Phường 11, Thành phố Cao Lãnh, Đồng Tháp</t>
  </si>
  <si>
    <t>Đồng Tháp</t>
  </si>
  <si>
    <t>0277.6561.999</t>
  </si>
  <si>
    <t>MST: 0700619589</t>
  </si>
  <si>
    <t>Công ty TNHH Number One Hà Nam</t>
  </si>
  <si>
    <t>Cụm công nghiệp Kiện Khê I, Thị trấn Kiện Khê, Huyện Thanh Liêm, Tỉnh Hà Nam</t>
  </si>
  <si>
    <t>Hà Nam</t>
  </si>
  <si>
    <t>0902.112.065</t>
  </si>
  <si>
    <t>Thaota@thp.com.vn</t>
  </si>
  <si>
    <t>Trà thanh nhiệt, trà xanh không độ, nước tăng lực</t>
  </si>
  <si>
    <t>MST: 0700832532</t>
  </si>
  <si>
    <t>Công ty CP TẬP ĐOÀN VIHAMARK</t>
  </si>
  <si>
    <t>Lô N3-6, KCN Đồng Văn II, Phường Duy Minh, Thị xã Duy Tiên, Tỉnh Hà Nam</t>
  </si>
  <si>
    <t>024.3399.1266/024.3204.5611</t>
  </si>
  <si>
    <t>info@vihamark.com.vn</t>
  </si>
  <si>
    <t>http://vihamark.vn/</t>
  </si>
  <si>
    <t>Nước tăng lực, trà xanh</t>
  </si>
  <si>
    <t>MST: 0700249225</t>
  </si>
  <si>
    <t>Công ty CP Bia Sài Gòn - Phủ Lý</t>
  </si>
  <si>
    <t>104-106 Trần Phú, P.Quang Trung, TP. Phủ Lý, Hà Nam</t>
  </si>
  <si>
    <t>0226.3851.056</t>
  </si>
  <si>
    <t>MST: 0700823697</t>
  </si>
  <si>
    <t>Công ty TNHH Craft Beer Việt Nam</t>
  </si>
  <si>
    <t>Khu công nghiệp Châu Sơn, P.Châu Sơn, TP. Phủ Lý, Hà Nam</t>
  </si>
  <si>
    <t>0984.292.557</t>
  </si>
  <si>
    <t>MST: 0500293795</t>
  </si>
  <si>
    <t>Công ty CP Bia Hà Nội - Kim Bài</t>
  </si>
  <si>
    <t>Tổng Công ty CP Bia - Rượu - Nước giải khát Hà Nội</t>
  </si>
  <si>
    <t xml:space="preserve"> Số 40 Quốc lộ 21B, Thị Trấn Kim Bài, Huyện Thanh Oai, TP. Hà Nội</t>
  </si>
  <si>
    <t>Hà Nội</t>
  </si>
  <si>
    <t>024.3387.3036</t>
  </si>
  <si>
    <t>biahnkb@gmail.com</t>
  </si>
  <si>
    <t>https://www.hkbeco.vn/</t>
  </si>
  <si>
    <t>Bia chai, bia hơi</t>
  </si>
  <si>
    <t>MST: 0101376672-005</t>
  </si>
  <si>
    <t>Chi nhánh Tổng Công ty CP Bia - Rượu - Nước giải khát Hà Nội - Nhà máy Bia Hà Nội - Mê Linh</t>
  </si>
  <si>
    <t>xã Tiền Phong, huyện Mê Linh, TP. Hà Nội</t>
  </si>
  <si>
    <t>024.3818.6071</t>
  </si>
  <si>
    <t>contact@habeco.com.vn</t>
  </si>
  <si>
    <t>https://www.habeco.com.vn/</t>
  </si>
  <si>
    <t>MST: 0101376672-006</t>
  </si>
  <si>
    <t>Chi nhánh Tổng Công ty CP Bia - Rượu - Nước giải khát Hà Nội - Nhà máy Bia Hà Nội - Hoàng Hoa Thám</t>
  </si>
  <si>
    <t>Số 183, phố Hoàng Hoa Thám, P.Ngọc Hà, Q.Ba Đình, TP. Hà Nội</t>
  </si>
  <si>
    <t>024.3723.6791</t>
  </si>
  <si>
    <t>Bia chai, bia lon, bia hơi, bia tươi</t>
  </si>
  <si>
    <t>MST: 0102314051</t>
  </si>
  <si>
    <t>Công ty CP Bia Sài Gòn - Hà Nội</t>
  </si>
  <si>
    <t>A2 CN8 Cụm Công nghiệp Từ Liêm, Phường Phương Canh, Quận Nam Từ Liêm, Thành Phố Hà Nội</t>
  </si>
  <si>
    <t>024.3765.3360</t>
  </si>
  <si>
    <t>info@sabecohanoi.com.vn</t>
  </si>
  <si>
    <t>http://www.sabecohanoi.com.vn/home/</t>
  </si>
  <si>
    <t>Bia chai, bia lon, bia hơi</t>
  </si>
  <si>
    <t>MST: 2600114002-002</t>
  </si>
  <si>
    <t>Nhà máy Bia Sài Gòn - Mê Linh - Chi nhánh Công ty CP Bia, rượu Sài Gòn-Đồng Xuân</t>
  </si>
  <si>
    <t>Km9, Đường Võ Văn Kiệt, Huyện Mê Linh, TP. Hà Nội</t>
  </si>
  <si>
    <t>0210.3885.604</t>
  </si>
  <si>
    <t>MST: 0300792451-004</t>
  </si>
  <si>
    <t>Chi nhánh Công ty TNHH nước giải khát Coca - Cola Việt Nam tại Hà Nội</t>
  </si>
  <si>
    <t>Km17, xã Duyên Thái, huyện Thường Tín, Tp. Hà Nội</t>
  </si>
  <si>
    <t>024.3385.3725</t>
  </si>
  <si>
    <t>MST: 0103202777</t>
  </si>
  <si>
    <t>Công ty TNHH URC Hà Nội</t>
  </si>
  <si>
    <t>Lô CN 2.2, KCN Thạch Thất, Quốc Oai, Hà Nội</t>
  </si>
  <si>
    <t>024.3384.4711</t>
  </si>
  <si>
    <t>MST: 0500234052</t>
  </si>
  <si>
    <t>Công ty TNHH Nhà Máy Bia Heineken Việt Nam - Hà Nội</t>
  </si>
  <si>
    <t>Km 15 Đường 427, Xã Vân Tảo, Huyện Thường Tín, TP. Hà Nội</t>
  </si>
  <si>
    <t>024.3385.2555</t>
  </si>
  <si>
    <t>MST: 0101784417</t>
  </si>
  <si>
    <t>Công ty CP Vian</t>
  </si>
  <si>
    <t>Đường Cổ Loa, Xã Uy Nỗ, Huyện Đông Anh, TP. Hà Nội</t>
  </si>
  <si>
    <t>024.3883.3295/024.3883.2342/024.3883.5485/024.3883.5302</t>
  </si>
  <si>
    <t>Bia, mạch nha ủ men bia</t>
  </si>
  <si>
    <t>MST: 0500238265</t>
  </si>
  <si>
    <t>Công ty CP Liên Hiệp Thực Phẩm</t>
  </si>
  <si>
    <t>Số 267 Quang Trung, P.Quang Trung, Q.Hà Đông, TP. Hà Nội</t>
  </si>
  <si>
    <t>024.3382.4230/024.3382.7836</t>
  </si>
  <si>
    <t>https://www.lhtp.com.vn/</t>
  </si>
  <si>
    <t>Bia, NGK</t>
  </si>
  <si>
    <t>MST: 0108097283</t>
  </si>
  <si>
    <t>Công ty TNHH Bia Quốc tế Camel</t>
  </si>
  <si>
    <t>Số 145 Đình Xuyên, Gia Lâm, Hà Nội</t>
  </si>
  <si>
    <t>024.3698.3062</t>
  </si>
  <si>
    <t>https://camelfood.com.vn/</t>
  </si>
  <si>
    <t>Bia, nước ngọt, nước uống tinh khiết, nước hoa quả</t>
  </si>
  <si>
    <t>MST: 0107738625</t>
  </si>
  <si>
    <t>Công ty CP Bia Quốc tế Sài Gòn Hà Nội</t>
  </si>
  <si>
    <t>Cụm công nghiệp Quốc Oai, Km 18 đường Láng - Hòa Lạc, Thị Trấn Quốc Oai, Huyện Quốc Oai, TP. Hà Nội</t>
  </si>
  <si>
    <t>024.3558.1213</t>
  </si>
  <si>
    <t>MST: 0100598270</t>
  </si>
  <si>
    <t>Xí nghiệp chế biến thực phẩm Hải Hà - Bộ Quốc Phòng</t>
  </si>
  <si>
    <t>Nhà nước</t>
  </si>
  <si>
    <t>Số 50 Nguyễn Sơn - Quận Long Biên - Hà Nội</t>
  </si>
  <si>
    <t>0912.237.895/024.3827.1377/024.3873.1683</t>
  </si>
  <si>
    <t>Trà xanh, trà Bí đao, nước Me, Nước Yến ngân nhĩ, nước Tinh khiết</t>
  </si>
  <si>
    <t>MST: 0106421544</t>
  </si>
  <si>
    <t>Công ty TNHH Đầu tư Vifotex Việt Nam</t>
  </si>
  <si>
    <t>Km 11+500 đường Ngọc Hồi - Xã Tứ Hiệp - Huyện Thanh Trì - Hà Nội</t>
  </si>
  <si>
    <t>0912.108.001/024.6260.0462</t>
  </si>
  <si>
    <t>vifotexco@gmail.com</t>
  </si>
  <si>
    <t>https://vifotex.com/</t>
  </si>
  <si>
    <t>MST: 0107239009</t>
  </si>
  <si>
    <t>Công ty CP Đầu Tư Vitasco</t>
  </si>
  <si>
    <t>Phòng A203 Tháp The Manor Đường Mễ Trì, Phường Mỹ Đình 1, Quận Nam Từ Liêm, Thành phố Hà Nội</t>
  </si>
  <si>
    <t>024.3794.6868/0916.045.015</t>
  </si>
  <si>
    <t>Nước khoáng, nước khoáng chanh leo</t>
  </si>
  <si>
    <t>MST: 0500413100</t>
  </si>
  <si>
    <t>Công ty TNHH Hải Hồng</t>
  </si>
  <si>
    <t>Xóm Tiền Phong, Xã Dương Liễu, Huyện Hoài Đức, Thành phố Hà Nội</t>
  </si>
  <si>
    <t>024.3399.1266</t>
  </si>
  <si>
    <t>https://vihamark.com/</t>
  </si>
  <si>
    <t>Nước tăng lực, trà bí đao, cam tươi, chanh dây</t>
  </si>
  <si>
    <t>MST: 0100378356</t>
  </si>
  <si>
    <t>Công ty TNHH Thế Hệ Mới</t>
  </si>
  <si>
    <t>Khu văn phòng 2, tòa nhà R4, Royal City, Nguyễn Trãi, Hà Nội</t>
  </si>
  <si>
    <t>024.7300.0125/024.6664.7788</t>
  </si>
  <si>
    <t>info@vietnam-tea.com</t>
  </si>
  <si>
    <t>Trà dạng chai nhựa pet</t>
  </si>
  <si>
    <t>MST: 2500261765</t>
  </si>
  <si>
    <t>Công ty TNHH Nước Giải Khát Tân Đô</t>
  </si>
  <si>
    <t>Km 9.2, Đường Thăng Long Nội Bài, KCN Quang Minh, TT. Quang Minh, H. Mê Linh, Hà Nội</t>
  </si>
  <si>
    <t>0982.958.918</t>
  </si>
  <si>
    <t>info@tandobeverage.com</t>
  </si>
  <si>
    <t>https://tandobeverage.com/</t>
  </si>
  <si>
    <t>Nước ngọt, nước trái cây đóng lon có ga, không ga</t>
  </si>
  <si>
    <t>MST: 0101371868</t>
  </si>
  <si>
    <t>Công ty TNHH Phú Thái Sơn</t>
  </si>
  <si>
    <t>Thôn Đông, Xã Phú Minh, Huyện Sóc Sơn, TP. Hà Nội</t>
  </si>
  <si>
    <t>024.2217.6384/024.3884.0984</t>
  </si>
  <si>
    <t>MST: 0104293657</t>
  </si>
  <si>
    <t>Công ty CP Tiến Đồng - Hà Nội</t>
  </si>
  <si>
    <t>Lô B1, khu công nghiệp Phú Minh, P.Cổ Nhuế 2, Q.Bắc Từ Liêm, TP. Hà Nội</t>
  </si>
  <si>
    <t>024.3764.9487/024.3911.5566/0988.401.131</t>
  </si>
  <si>
    <t>lanngoc.st@gmail.com</t>
  </si>
  <si>
    <t>MST: 0107649245</t>
  </si>
  <si>
    <t>Công ty CP Nhà máy Bia Phố Cổ Hà Nội</t>
  </si>
  <si>
    <t>Lô 37 - 6, KCN Quang Minh, Thị Trấn Quang Minh, H.Mê Linh, Hà Nội</t>
  </si>
  <si>
    <t>024.3200.1222/0934.045.170/0902.158.618</t>
  </si>
  <si>
    <t>cuong.nguyenvan@gmail.com</t>
  </si>
  <si>
    <t>http://c-brewmaster.vn/gioi-thieu/</t>
  </si>
  <si>
    <t>MST: 0102653978</t>
  </si>
  <si>
    <t>Công ty CP Chế Biến Thực Phẩm &amp; NGK Việt Mỹ</t>
  </si>
  <si>
    <t>Số 145 Đình Xuyên, xã Đình Xuyên, huyện Gia Lâm, Hà Nội</t>
  </si>
  <si>
    <t>0968.611.186</t>
  </si>
  <si>
    <t>rose@abvietnam.com.vn</t>
  </si>
  <si>
    <t>http://vietmyfood.vn/
https://vi.abvietnam.vn/</t>
  </si>
  <si>
    <t>Nước giải khát, tăng lực, nước ép hoa quả</t>
  </si>
  <si>
    <t>MST: 3001650260</t>
  </si>
  <si>
    <t>Công ty TNHH MTV Bia Sài Gòn - Hà Tĩnh</t>
  </si>
  <si>
    <t>Km12, đường tránh TP. Hà Tĩnh, xã Tâm Lâm Hương, Thạch Hà, Hà Tĩnh</t>
  </si>
  <si>
    <t>Hà Tĩnh</t>
  </si>
  <si>
    <t>0239.3887.250</t>
  </si>
  <si>
    <t>biasaigonhatinh2013@gmail.com</t>
  </si>
  <si>
    <t>http://www.biasaigonhatinh.com.vn/</t>
  </si>
  <si>
    <t>MST: 0800283766</t>
  </si>
  <si>
    <t>Công ty CP Bia Hà Nội - Hải Dương</t>
  </si>
  <si>
    <t>Phố Quán Thánh, P. Bình Hàn, TP. Hải Dương</t>
  </si>
  <si>
    <t>Hải Dương</t>
  </si>
  <si>
    <t>0220.3852.319</t>
  </si>
  <si>
    <t>Bia chai</t>
  </si>
  <si>
    <t>MST: 0800297504</t>
  </si>
  <si>
    <t>Công ty CP Bia Rượu Hải Đà</t>
  </si>
  <si>
    <t>8 Ngô Quyền, P. Cẩm Thượng, Thành phố Hải Dương, Hải Dương</t>
  </si>
  <si>
    <t>0220.3894.599/0220.3890.282</t>
  </si>
  <si>
    <t>MST: 0200153370</t>
  </si>
  <si>
    <t>Công ty CP Bia Hà Nội - Hải Phòng</t>
  </si>
  <si>
    <t>Hải Phòng</t>
  </si>
  <si>
    <t>0225.3847.004</t>
  </si>
  <si>
    <t>contact@habecohnp.com.vn</t>
  </si>
  <si>
    <t>http://habecohnp.com.vn/</t>
  </si>
  <si>
    <t>Bia hơi, bia tươi, bia chai, bia lon</t>
  </si>
  <si>
    <t>MST: 0200761964</t>
  </si>
  <si>
    <t>Công ty CP Habeco Hải Phòng</t>
  </si>
  <si>
    <t>Thị trấn Trường Sơn, Huyện An Lão, TP. Hải Phòng</t>
  </si>
  <si>
    <t>0225.3667.163</t>
  </si>
  <si>
    <t>https://habecohaiphong.com.vn/</t>
  </si>
  <si>
    <t>MST: 6300259029</t>
  </si>
  <si>
    <t>Công ty TNHH MTV Masan Brewery Hậu Giang</t>
  </si>
  <si>
    <t>Công ty CP Hàng tiêu dùng Masan</t>
  </si>
  <si>
    <t>Khu Công Nghiệp Sông Hậu, Xã Đông Phú, Huyện Châu Thành, Hậu Giang</t>
  </si>
  <si>
    <t>Hậu Giang</t>
  </si>
  <si>
    <t>0836.220.006</t>
  </si>
  <si>
    <t>Bia, nước tăng lực, nước tinh khiết</t>
  </si>
  <si>
    <t>MST: 6300227884</t>
  </si>
  <si>
    <t>Công ty TNHH Number One Hậu Giang</t>
  </si>
  <si>
    <t>Khu Công nghiệp Sông Hậu - giai đoạn 1, Xã Đông Phú, Huyện Châu Thành, Tỉnh Hậu Giang</t>
  </si>
  <si>
    <t>0978.791.330/0898.760.066</t>
  </si>
  <si>
    <t>info@thp.com.vn</t>
  </si>
  <si>
    <t>Trà thảo mộc, nước tăng lực, trà xanh không độ</t>
  </si>
  <si>
    <t>MST: 5400322498</t>
  </si>
  <si>
    <t>Công ty CP Tập đoàn IBB - Nhà máy Bia Quang Trung</t>
  </si>
  <si>
    <t>KCN bờ trái Sông Đà, đường Nguyễn Văn Trỗi, P. Hữu Nghị, TP. Hòa Bình, Hòa Bình</t>
  </si>
  <si>
    <t>Hòa Bình</t>
  </si>
  <si>
    <t>0218.3888.680/0352.542.688</t>
  </si>
  <si>
    <t>congtycophantapdoanibb@gmail.com</t>
  </si>
  <si>
    <t>https://ibb.vn/</t>
  </si>
  <si>
    <t>MST: 5400248004</t>
  </si>
  <si>
    <t>Công ty CP Hoàng Gia - Nhà máy Bia Hoàng Gia</t>
  </si>
  <si>
    <t>KCN bờ trái Sông Đà, đường Lê Thánh Tông, P. Hữu Nghị, TP. Hòa Bình, Hòa Bình</t>
  </si>
  <si>
    <t>0218.3885.388</t>
  </si>
  <si>
    <t>MST: 5400521278</t>
  </si>
  <si>
    <t>Công ty CP Bia Sài Gòn - Hòa Bình</t>
  </si>
  <si>
    <t>Số 124 đường Lê Thánh Tông, Phường Hữu Nghị, Thành phố Hoà Bình, Hòa Bình</t>
  </si>
  <si>
    <t>0983.241.838</t>
  </si>
  <si>
    <t>MST: 0900269243</t>
  </si>
  <si>
    <t>Công ty TNHH Tribeco Miền Bắc</t>
  </si>
  <si>
    <t>Km22 Thị Trấn Bần Yên Nhân, Mỹ Hào, Tỉnh Hưng Yên</t>
  </si>
  <si>
    <t>Hưng Yên</t>
  </si>
  <si>
    <t>0221.3941.950</t>
  </si>
  <si>
    <t>MST: 0900236696</t>
  </si>
  <si>
    <t>Công ty CP Hà Nội Hưng Yên</t>
  </si>
  <si>
    <t>Đường 206, Xã Lạc Đạo, Huyện Văn Lâm, Tỉnh Hưng Yên</t>
  </si>
  <si>
    <t>0221.3990.189/024.2214.8897/024.2211.5588</t>
  </si>
  <si>
    <t>info@oblue.com.vn</t>
  </si>
  <si>
    <t>http://oblue.com.vn/</t>
  </si>
  <si>
    <t>Soda, nước uống tinh khiết</t>
  </si>
  <si>
    <t>MST: 0900347903</t>
  </si>
  <si>
    <t>Công ty CP Tập đoàn Thaicom</t>
  </si>
  <si>
    <t>Thôn Ngọc Lịch, Xã Trưng Trắc, Huyện Văn Lâm, Tỉnh Hưng Yên</t>
  </si>
  <si>
    <t>0221.3997.457/0984.584.316</t>
  </si>
  <si>
    <t>Trà bí, chanh dây, chanh muối, cam ép, me đá</t>
  </si>
  <si>
    <t>MST: 0102104745</t>
  </si>
  <si>
    <t xml:space="preserve">Công ty CP Đầu tư phát triển công nghệ Bia-Rượu-Nước giải khát Hà Nội </t>
  </si>
  <si>
    <t>Đường 206, KCN Phố Nối A, Trưng Trắc, Huyện Văn Lâm, Hưng Yên</t>
  </si>
  <si>
    <t>0221.2222.008</t>
  </si>
  <si>
    <t>MST: 0900108398</t>
  </si>
  <si>
    <t>Công ty CP Bia Sài Gòn Hưng Yên</t>
  </si>
  <si>
    <t>Số 141, đường Bạch Đằng, P.Minh Khai, TP.Hưng Yên, Hưng Yên</t>
  </si>
  <si>
    <t>0221.3862.410/0221.3862.131</t>
  </si>
  <si>
    <t>doanvandien60@gmail.com</t>
  </si>
  <si>
    <t>MST: 0900270055</t>
  </si>
  <si>
    <t>Công ty CP Thương mại Bia Hà Nội Hưng Yên 89</t>
  </si>
  <si>
    <t>ĐƯờng 206, Xã Trưng Trắc, Huyện Văn Lâm, Hưng Yên</t>
  </si>
  <si>
    <t>0221.3997.488</t>
  </si>
  <si>
    <t>Bia, mạch nha ủ men, đồ uống không cồn, nước khoáng, rượu</t>
  </si>
  <si>
    <t>MST: 4200283916</t>
  </si>
  <si>
    <t>Công ty CP Nước khoáng Khánh Hòa</t>
  </si>
  <si>
    <t>Thôn Cây Sung, Xã Diên Tân, Huyện Diên Khánh, Khánh Hòa</t>
  </si>
  <si>
    <t>Khánh Hòa</t>
  </si>
  <si>
    <t>0258.3783.359/0258.3783.571</t>
  </si>
  <si>
    <t>https://vikoda.com.vn/</t>
  </si>
  <si>
    <t>- Nước khoáng có ga Đảnh Thạnh nguyên vị và có hương liệu đóng chai nhựa 430ml; lon 330ml; chai nhựa 1,25l; Thủy tinh 460ml.
- Nước khoáng kiềm thiên nhiên Vikoda: Không thuộc đối tượng khảo sát.
- Nước khoáng tăng lực Sumo nguyên vị và có hương liệu đóng chai nhựa 200ml; 350ml; chai nhựa 1,25l</t>
  </si>
  <si>
    <t>MST: 4200381102</t>
  </si>
  <si>
    <t>Công ty TNHH Taisho Việt Nam</t>
  </si>
  <si>
    <t>Quốc Lộ 1A, Xã Suối Hiệp, huyện Diên Khánh, Tỉnh Khánh Hòa</t>
  </si>
  <si>
    <t>028.3519.4690/0238.3745.111</t>
  </si>
  <si>
    <t>cashier-finance@taishovn.com</t>
  </si>
  <si>
    <t>Nước tăng lực lipovitan đóng lon 250ml</t>
  </si>
  <si>
    <t>MST: 4201663910</t>
  </si>
  <si>
    <t>Công ty CP Bia Sài Gòn - Khánh Hòa</t>
  </si>
  <si>
    <t>Cụm CN Diên Phú, Diên Phú, Diên Khánh, Khánh Hòa</t>
  </si>
  <si>
    <t>0258.3770.999</t>
  </si>
  <si>
    <t>MST: 4200239466</t>
  </si>
  <si>
    <t>Công ty TNHH Bia San Miguel Việt Nam</t>
  </si>
  <si>
    <t>Quốc Lộ 1, Suối Hiệp, Diên Khánh, Khánh Hòa</t>
  </si>
  <si>
    <t>0258.3745.407</t>
  </si>
  <si>
    <t>Bia San Miguel Pale Pilsen Nồng; Bia San Mig Light; Bia San Miguel Cerveza Negra; Bia San Miguel Cerveza Blanca; Bia Ngựa cỏ</t>
  </si>
  <si>
    <t>MST: 4200605874</t>
  </si>
  <si>
    <t>Công ty TNHH Sản Xuất - Thương Mại - Dịch Vụ Đức Việt</t>
  </si>
  <si>
    <t>Lô A38, A39 cụm Công nghiệp Diên Phú, X.Diên Phú, H.Diên Khánh, Khánh Hòa</t>
  </si>
  <si>
    <t>0258.3771.033</t>
  </si>
  <si>
    <t>MST: 4200433431</t>
  </si>
  <si>
    <t>Công ty CP Hoàng Thuận Phát-Nhà máy Bia Miền Trung</t>
  </si>
  <si>
    <t>Thôn Như Xuân, Xã Vĩnh Phương, Thành phố Nha Trang, Khánh Hòa</t>
  </si>
  <si>
    <t>0258.3725.008/0258.3827.285/058.3725.372</t>
  </si>
  <si>
    <t>MST: 1701947619</t>
  </si>
  <si>
    <t>Công ty CP Bia Sài Gòn - Kiên Giang</t>
  </si>
  <si>
    <t>Đường D1, D2 - KCN Thạnh Lộc, Thạnh Lộc, Châu Thành, Kiên Giang</t>
  </si>
  <si>
    <t>Kiên Giang</t>
  </si>
  <si>
    <t>0297.3919.699</t>
  </si>
  <si>
    <t>kgb@bsgkg.com.vn</t>
  </si>
  <si>
    <t>https://kgb.com.vn/</t>
  </si>
  <si>
    <t>Bia lon, bia chai, bia tươi, nước có ga, nước tăng lực, nước khoáng</t>
  </si>
  <si>
    <t>MST: 6101169557</t>
  </si>
  <si>
    <t>Nhà máy Công ty CP Vingin</t>
  </si>
  <si>
    <t>Công ty CP Vingin</t>
  </si>
  <si>
    <t>Thôn 5, xã Tân Cảnh, huyện Đắk Tô, Tỉnh Kon Tum</t>
  </si>
  <si>
    <t>Kon Tum</t>
  </si>
  <si>
    <t>0260.3520.520/0945.165.165/0260.3889.988</t>
  </si>
  <si>
    <t> info@vingin.vn</t>
  </si>
  <si>
    <t>https://vingin.vn/</t>
  </si>
  <si>
    <t>Nước tăng lực Night Woft đóng lon 320ml; 245ml; Nước uống dưỡng da collagen  NOLIKO lon 240 ml</t>
  </si>
  <si>
    <t>MST: 5801355719</t>
  </si>
  <si>
    <t>Công ty CP Bia Sài Gòn - Lâm Đồng</t>
  </si>
  <si>
    <t>Lô CN5, KCN Lộc Sơn, P. Lộc Sơn, TP. Bảo Lộc, Lâm Đồng</t>
  </si>
  <si>
    <t>Lâm Đồng</t>
  </si>
  <si>
    <t>0263.2460.279/0263.2460.333</t>
  </si>
  <si>
    <t>sgld@sabelado.com.vn</t>
  </si>
  <si>
    <t>http://sabelado.com.vn/</t>
  </si>
  <si>
    <t>MST: 5300102308</t>
  </si>
  <si>
    <t xml:space="preserve">Công ty CP Liên Sơn Lào Cai </t>
  </si>
  <si>
    <t>Lô F23 KCN Đông Phố Mới, X.Vạn Hoà, TP.Lào Cai, Lào Cai</t>
  </si>
  <si>
    <t>Lào Cai</t>
  </si>
  <si>
    <t>0214.3841.135</t>
  </si>
  <si>
    <t>2 sản phẩm chính là bia bom 2 lít và bia chai dạng 1 lít</t>
  </si>
  <si>
    <t>MST: 1100101187</t>
  </si>
  <si>
    <t>Công ty TNHH Lavie</t>
  </si>
  <si>
    <t>Quốc lộ 1A, P. Khánh Hậu, TP. Tân An, Long An</t>
  </si>
  <si>
    <t>Long An</t>
  </si>
  <si>
    <t>0272.3511.801</t>
  </si>
  <si>
    <t>VNInfo@laviewater.com</t>
  </si>
  <si>
    <t>https://www.laviewater.com/</t>
  </si>
  <si>
    <t>Nước khoáng, nước uống vị trái cây có ga</t>
  </si>
  <si>
    <t>MST:1100446657</t>
  </si>
  <si>
    <t>Công ty TNHH Nước giải khát Delta</t>
  </si>
  <si>
    <t>2 Võ Ngọc Quận, Phường 6, TX Tân An, Long An</t>
  </si>
  <si>
    <t>0723.827.010</t>
  </si>
  <si>
    <t>Delta.dtl@dasogroup.vn</t>
  </si>
  <si>
    <t>http://deltadtl.dasogroup.vn/</t>
  </si>
  <si>
    <t>Nước trái cây lon, đóng hộp</t>
  </si>
  <si>
    <t>MST: 1100780718</t>
  </si>
  <si>
    <t>Công ty TNHH Sapporo Việt Nam</t>
  </si>
  <si>
    <t>Khu công nghiệp Việt Hóa - Đức Hòa 3, Xã Đức Lập Hạ, Huyện Đức Hoà, Long An</t>
  </si>
  <si>
    <t>0272.3759.901</t>
  </si>
  <si>
    <t>https://www.sapporovietnam.com.vn/</t>
  </si>
  <si>
    <t>MST: 0600161270</t>
  </si>
  <si>
    <t>Công ty CP Bia Hà Nội - Nam Định</t>
  </si>
  <si>
    <t>Số 5, Đường Thái Bình, P.Lộc Hạ, TP. Nam Định, Nam Định</t>
  </si>
  <si>
    <t>Nam Định</t>
  </si>
  <si>
    <t>0228.3642.199/0228.3674.749</t>
  </si>
  <si>
    <t>hanabeco@gmail.com</t>
  </si>
  <si>
    <t>http://www.biahanoinamdinh.com/</t>
  </si>
  <si>
    <t>Bia chai, bia hơi, nước uống (nước lọc đóng chai)</t>
  </si>
  <si>
    <t>MST: 0600312723</t>
  </si>
  <si>
    <t>Công ty CP Bia NaDa</t>
  </si>
  <si>
    <t>Số 3 Đường Thái Bình, P.Hạ Long, TP. Nam Định, Nam Định</t>
  </si>
  <si>
    <t>0228.3649.521</t>
  </si>
  <si>
    <t>bianada@nada.com.vn</t>
  </si>
  <si>
    <t>http://www.nada.com.vn/</t>
  </si>
  <si>
    <t>Nhà máy Đồ uống NaDa-KCN Hoà Xá</t>
  </si>
  <si>
    <t>KCN Hòa Xá, P.Lộc Hòa, TP. Nam Định, Nam Định</t>
  </si>
  <si>
    <t>MST: 2900884330</t>
  </si>
  <si>
    <t>Công ty CP Bia Hà Nội - Nghệ An</t>
  </si>
  <si>
    <t>Khu B, Khu Công Nghiệp Nam Cấm, Xã Nghi Long, Huyện Nghi Lộc, Nghệ An</t>
  </si>
  <si>
    <t>Nghệ An</t>
  </si>
  <si>
    <t>0238.3791.791</t>
  </si>
  <si>
    <t>MST: 2900783332</t>
  </si>
  <si>
    <t>Công ty CP Bia Sài Gòn - Sông Lam</t>
  </si>
  <si>
    <t>Khối 1, Hưng Đạo, Hưng Nguyên, Nghệ An</t>
  </si>
  <si>
    <t>0238.8662.662</t>
  </si>
  <si>
    <t>sasobeco@sasobeco.com.vn</t>
  </si>
  <si>
    <t>https://sasobeco.com.vn/</t>
  </si>
  <si>
    <t>MST: 2900765728</t>
  </si>
  <si>
    <t>Công ty CP Bia Sài Gòn - Nghệ Tĩnh</t>
  </si>
  <si>
    <t>Số 54 Phan Đăng Lưu, P. Trường Thi, TP. Vinh, Nghệ An</t>
  </si>
  <si>
    <t>0238.3842.168</t>
  </si>
  <si>
    <t>vidabeer@gmail.com</t>
  </si>
  <si>
    <t>http://www.vidabeer.vn/</t>
  </si>
  <si>
    <t>Bia chai, bia  hơi, nước tinh khiết đóng chai</t>
  </si>
  <si>
    <t>MST: 2700140655</t>
  </si>
  <si>
    <t>Công ty CP Bia Ninh Bình</t>
  </si>
  <si>
    <t>Số 3 đường Võ Thị Sáu,, P.Đông Thành, TP.Ninh Bình, Ninh Bình</t>
  </si>
  <si>
    <t>Ninh Bình</t>
  </si>
  <si>
    <t>0229.3875.307</t>
  </si>
  <si>
    <t>MST: 4500524418</t>
  </si>
  <si>
    <t>Công ty CP Bia Sài Gòn - Ninh Thuận</t>
  </si>
  <si>
    <t>Khu Công Nghiệp Thành Hải, Xã Thành Hải, TP. Phan Rang-Tháp Chàm, Ninh Thuận</t>
  </si>
  <si>
    <t>Ninh Thuận</t>
  </si>
  <si>
    <t>0259.3937.156</t>
  </si>
  <si>
    <t>MST: 2600170014</t>
  </si>
  <si>
    <t>Công ty CP Bia Hà Nội - Hồng Hà</t>
  </si>
  <si>
    <t>Khu 1 Vân Phú, P.Vân Phú, TP. Việt Trì, Phú Thọ</t>
  </si>
  <si>
    <t>Phú Thọ</t>
  </si>
  <si>
    <t>0210.3847.013</t>
  </si>
  <si>
    <t>MST: 2600393941</t>
  </si>
  <si>
    <t>Công ty CP Bia Sài Gòn - Phú Thọ</t>
  </si>
  <si>
    <t>KCN Trung Hà, Xã Dân Quyền, Huyện Tam Nông, Phú Thọ</t>
  </si>
  <si>
    <t>0210.3650.688</t>
  </si>
  <si>
    <t>saigonphutho@gmail.com</t>
  </si>
  <si>
    <t>https://saigonphutho.com.vn/</t>
  </si>
  <si>
    <t>Bia lon, bia hơi</t>
  </si>
  <si>
    <t>MST: 2600114002</t>
  </si>
  <si>
    <t>Công ty CP Bia, Rượu Sài Gòn - Đồng Xuân</t>
  </si>
  <si>
    <t>Khu 6, Thị trấn Thanh Ba, huyện Thanh Ba, Phú Thọ</t>
  </si>
  <si>
    <t>biaruousaigondongxuan@gmail.com</t>
  </si>
  <si>
    <t>https://saigondongxuan.com.vn/</t>
  </si>
  <si>
    <t>Bia lon, bia hơi, rượu</t>
  </si>
  <si>
    <t>MST: 2600103843</t>
  </si>
  <si>
    <t>Công ty CP Bia rượu Nước giải khát Viger</t>
  </si>
  <si>
    <t>Tổng Công ty Mía Đường 1 - Công ty CP Vinasugar I</t>
  </si>
  <si>
    <t>Khu 7, P.Thanh Miếu, TP. Việt Trì, Phú Thọ</t>
  </si>
  <si>
    <t>0210.3862.721</t>
  </si>
  <si>
    <t>http://www.biaviger.vn/</t>
  </si>
  <si>
    <t>MST: 2600279124</t>
  </si>
  <si>
    <t>Tổng Công ty CP Bia- Rượu Hùng Vương</t>
  </si>
  <si>
    <t>Lô B6, KCN Thuỵ Vân, X.Thụy Vân, TP.Việt Trì, Phú Thọ</t>
  </si>
  <si>
    <t>0210.3844.182</t>
  </si>
  <si>
    <t>MST: 4400122923</t>
  </si>
  <si>
    <t>Công ty TNHH Siam Super Stream Việt Nam</t>
  </si>
  <si>
    <t>636 Nguyễn Tất Thành, Phường 9, Thành phố Tuy Hòa, Tỉnh Phú Yên</t>
  </si>
  <si>
    <t>Phú Yên</t>
  </si>
  <si>
    <t>0257.3847.478</t>
  </si>
  <si>
    <t>Đồ uống không cồn, nước khoáng</t>
  </si>
  <si>
    <t>MST: 4100739909-001</t>
  </si>
  <si>
    <t>Chi nhánh Công ty CP Bia Sài Gòn - Miền Trung tại Phú Yên</t>
  </si>
  <si>
    <t>Số 265 Nguyễn Tất Thành, P.8, TP Tuy Hoà, Phú Yên</t>
  </si>
  <si>
    <t>0257.3810.046</t>
  </si>
  <si>
    <t>MST: 4400314777</t>
  </si>
  <si>
    <t>Công ty TNHH MTV Masan Brewery PY</t>
  </si>
  <si>
    <t>Khu công nghiệp Hòa Hiệp, P.Hòa Hiệp Bắc, Thị xã Đông Hoà, Phú Yên</t>
  </si>
  <si>
    <t>0257.3548.173</t>
  </si>
  <si>
    <t>Pybeco@dng.vnn.vn</t>
  </si>
  <si>
    <t>MST: 4401079808</t>
  </si>
  <si>
    <t xml:space="preserve">Công ty TNHH Kỹ nghệ Thực phẩm Phú Yên </t>
  </si>
  <si>
    <t>Số 101 Nguyễn Trung Trực, P.8, TP.Tuy Hoà, Phú Yên</t>
  </si>
  <si>
    <t>0257.3826.761</t>
  </si>
  <si>
    <t>MST: 3100567630</t>
  </si>
  <si>
    <t>Công ty CP Nước Khoáng Bang</t>
  </si>
  <si>
    <t>64 - Hùng Vương - Thị trấn Kiến Giang - Huyện Lệ Thủy - Tỉnh Quảng Bình</t>
  </si>
  <si>
    <t>Quảng Bình</t>
  </si>
  <si>
    <t>0232.3882.578</t>
  </si>
  <si>
    <t>nuockhoangthiennhienbang@gmail.com</t>
  </si>
  <si>
    <t>http://nuockhoangbang.com.vn/</t>
  </si>
  <si>
    <t>Nước khoáng không ga, có ga, nước khoáng mặn, ngọt, nước ngọt vị chanh muối</t>
  </si>
  <si>
    <t>MST: 3100301045</t>
  </si>
  <si>
    <t>Công ty CP Bia Hà Nội - Quảng Bình</t>
  </si>
  <si>
    <t>Tổ dân phố 13, P.Bắc Lý, TP. Đồng Hới, Quảng Bình</t>
  </si>
  <si>
    <t>0232.3822.365/0929.993.639</t>
  </si>
  <si>
    <t>https://biaquangbinh.com/</t>
  </si>
  <si>
    <t>MST: 0300816663-009</t>
  </si>
  <si>
    <t>Chi nhánh Công ty TNHH Nước giải khát Suntory PepsiCo Việt Nam tại Miền Trung</t>
  </si>
  <si>
    <t>Lô số 10, Khu công nghiệp Điện Nam - Điện Ngọc, Điện Nam Bắc, Điện Bàn, Quảng Nam</t>
  </si>
  <si>
    <t>Quảng Nam</t>
  </si>
  <si>
    <t>0235.3808.001</t>
  </si>
  <si>
    <t>MST: 4000455558</t>
  </si>
  <si>
    <t>Công ty TNHH Nhà Máy Bia Heineken Việt Nam - Quảng Nam</t>
  </si>
  <si>
    <t>Lô 2, KCN Điện Bàn, Điện Ngọc, Điện Bàn, Quảng Nam</t>
  </si>
  <si>
    <t>0235.3562.558</t>
  </si>
  <si>
    <t>MST: 4000438873</t>
  </si>
  <si>
    <t>Công ty CP Rượu Bia Nước Giải Khát Việt Á</t>
  </si>
  <si>
    <t>CCN Trảng Nhật, Thôn Thanh Quýt 2, Xã Điện Thắng Trung, TX. Điện Bàn, Quảng Nam</t>
  </si>
  <si>
    <t>0235.3769.926</t>
  </si>
  <si>
    <t>MST: 4000859504</t>
  </si>
  <si>
    <t>Công ty TNHH Number One Chu Lai</t>
  </si>
  <si>
    <t>Khu công nghiệp, Hậu cần cảng Tam Hiệp, Xã Tam Hiệp, Huyện Núi Thành, Quảng Nam</t>
  </si>
  <si>
    <t>MST: 4300720775</t>
  </si>
  <si>
    <t>Công ty TNHH URC Central</t>
  </si>
  <si>
    <t>Số 8, KCN Việt Nam - Singapore, đường 4A, xã Tịnh Phong, huyện Sơn Tịnh, Quảng Ngãi</t>
  </si>
  <si>
    <t>Quảng Ngãi</t>
  </si>
  <si>
    <t>0255.3900.100</t>
  </si>
  <si>
    <t>MST: 4300338460</t>
  </si>
  <si>
    <t>Công ty CP Bia Sài Gòn - Quảng Ngãi</t>
  </si>
  <si>
    <t>KCN Quảng Phú, TP. Quảng Ngãi, Quảng Ngãi</t>
  </si>
  <si>
    <t>0255.6250.905</t>
  </si>
  <si>
    <t>beer@sabecoquangngai.com.vn</t>
  </si>
  <si>
    <t>http://sabecoquangngai.com.vn/</t>
  </si>
  <si>
    <t>MST: 4300205943-017</t>
  </si>
  <si>
    <t>Nhà máy Bia Dung Quất - Chi nhánh Công ty CP Đường Quảng Ngãi</t>
  </si>
  <si>
    <t>Công ty CP Đường Quảng Ngãi</t>
  </si>
  <si>
    <t>02 Nguyễn Chí Thanh, P.Quảng Phú, TP. Quảng Ngãi</t>
  </si>
  <si>
    <t>0255.3726.136</t>
  </si>
  <si>
    <t>biadungquat@dng.vnn.vn</t>
  </si>
  <si>
    <t>www.qns.com.vn</t>
  </si>
  <si>
    <t>MST: 4300205943-018</t>
  </si>
  <si>
    <t>Nhà máy Nước khoáng Thạch Bích</t>
  </si>
  <si>
    <t>Công ty CP đường Quảng Ngãi</t>
  </si>
  <si>
    <t>Số 2 Nguyễn Chí Thanh, P.Quảng Phú, TP.Quảng Ngãi, Quảng Ngãi</t>
  </si>
  <si>
    <t>0255.3822.009</t>
  </si>
  <si>
    <t>thachbich@thachbich.com.vn</t>
  </si>
  <si>
    <t>https://www.thachbich.com.vn/trang-chu</t>
  </si>
  <si>
    <t>MST: 5701355306</t>
  </si>
  <si>
    <t>Công ty CP Bia Và Nước Giải Khát Đông Mai</t>
  </si>
  <si>
    <t>Công ty CP Bia và Nước giải khát Hạ Long</t>
  </si>
  <si>
    <t>Số 130 Đường Lê Lợi, P.Yết Kiêu, TP. Hạ Long, Quảng Ninh</t>
  </si>
  <si>
    <t>Quảng Ninh</t>
  </si>
  <si>
    <t>0203.3553.176</t>
  </si>
  <si>
    <t>MST: 5700343403</t>
  </si>
  <si>
    <t>Công ty TNHH MTV Sản xuất Dịch vụ và Thương mại Thăng Long</t>
  </si>
  <si>
    <t>Tổ 1, Khu 1, P.Yên Thanh, TP.Uông Bí, Quảng Ninh</t>
  </si>
  <si>
    <t>0203.3854.126</t>
  </si>
  <si>
    <t>MST: 3200133838</t>
  </si>
  <si>
    <t>Công ty TNHH Chaichareon Việt Thái</t>
  </si>
  <si>
    <t>Khu thương mại Lao Bảo, Thị trấn Lao Bảo, huyện Hướng Hóa, Tỉnh Quảng Trị</t>
  </si>
  <si>
    <t>Quảng Trị</t>
  </si>
  <si>
    <t>0233.3877.991</t>
  </si>
  <si>
    <t>thamvietthai@mail.com</t>
  </si>
  <si>
    <t>sản xuất nước uống tăng lực mang nhãn hiệu Super Horse; 50 triệu lon/năm dung tích 250 ml
===&gt; quy đổi thành 12,5 triệu lít/năm</t>
  </si>
  <si>
    <t>MST: 3200575089</t>
  </si>
  <si>
    <t>Công ty CP Bia Hà Nội - Quảng Trị</t>
  </si>
  <si>
    <t>Đường RD6, Khu Công nghiệp Quán Ngang, Xã Gio Quang, Huyện Gio Linh, Quảng Trị</t>
  </si>
  <si>
    <t>0233.3638.357</t>
  </si>
  <si>
    <t>MST: 2200584204</t>
  </si>
  <si>
    <t>Công ty TNHH MTV Bia Sài Gòn Sóc Trăng</t>
  </si>
  <si>
    <t>Lô S, KCN An Nghiệp, An Hiệp, Châu Thành, Sóc Trăng</t>
  </si>
  <si>
    <t>Sóc Trăng</t>
  </si>
  <si>
    <t>0299.3626.367</t>
  </si>
  <si>
    <t>MST: 2200721059</t>
  </si>
  <si>
    <t>Công ty CP Bia Việt - Đức</t>
  </si>
  <si>
    <t>483 Quốc lộ 1A, P.2, TP. Sóc Trăng, Sóc Trăng</t>
  </si>
  <si>
    <t>0299.3822.119</t>
  </si>
  <si>
    <t>biavietduc.st@gmail.com</t>
  </si>
  <si>
    <t>MST: 3900443874</t>
  </si>
  <si>
    <t>Công ty TNHH Công nghiệp thực phẩm Thabico</t>
  </si>
  <si>
    <t>Lô 121 khu chế xuất và công nghiệp Linh Trung 3, P.An Tịnh, Thị xã Trảng Bàng, Tây Ninh</t>
  </si>
  <si>
    <t>Tây Ninh</t>
  </si>
  <si>
    <t>0276.3899.379</t>
  </si>
  <si>
    <t>Nước chanh, nước cam, nước hoa quả, nước bổ dưỡng, nước ép trái cây cô đặc</t>
  </si>
  <si>
    <t>MST: 1000317707</t>
  </si>
  <si>
    <t>Công ty CP Bia Hà Nội - Thái Bình</t>
  </si>
  <si>
    <t>Số 309 Lý Thường Kiệt, TP. Thái Bình, Thái Bình</t>
  </si>
  <si>
    <t>Thái Bình</t>
  </si>
  <si>
    <t>0227.3731.240</t>
  </si>
  <si>
    <t>sale@tbbeco.com.vn</t>
  </si>
  <si>
    <t>http://tbbeco.com.vn/</t>
  </si>
  <si>
    <t>MST: 1000214733</t>
  </si>
  <si>
    <t>Công ty CP Tập Đoàn Hương Sen</t>
  </si>
  <si>
    <t>Số 18 Phố Trần Thái Tông, P.Bồ Xuyên, TP. Thái Bình</t>
  </si>
  <si>
    <t>0227.3831.010</t>
  </si>
  <si>
    <t>http://huongsen.com.vn/</t>
  </si>
  <si>
    <t>Trà thảo mộc, bia lon, bia chai</t>
  </si>
  <si>
    <t>MST: 1001210097</t>
  </si>
  <si>
    <t>Công ty CP Pushmax</t>
  </si>
  <si>
    <t>Công ty CP Tập đoàn Hương Sen</t>
  </si>
  <si>
    <t>Cụm Công nghiệp Tam Quang, Xã Tam Quang, Huyện Vũ Thư, Tỉnh Thái Bình</t>
  </si>
  <si>
    <t>0227.3825.998</t>
  </si>
  <si>
    <t>dantt@pushmaxvietnam.com</t>
  </si>
  <si>
    <t>https://pushmaxvietnam.com/</t>
  </si>
  <si>
    <t>MST: 4600307512</t>
  </si>
  <si>
    <t>Công ty CP Chế biến Thực phẩm Thái Nguyên</t>
  </si>
  <si>
    <t>158, Đường Mình Cầu, P. Phan Đình Phùng, TP. Thái Nguyên, Thái Nguyên</t>
  </si>
  <si>
    <t>Thái Nguyên</t>
  </si>
  <si>
    <t>0208.3856.452/0208.3855.212</t>
  </si>
  <si>
    <t>MST: 4600236798</t>
  </si>
  <si>
    <t>Công ty CP Bia và NGK Thái Nguyên</t>
  </si>
  <si>
    <t>Số nhà 456/1, đường Cách Mạng Tháng 8, P.Trung Thành, TP. Thái Nguyên, Thái Nguyên</t>
  </si>
  <si>
    <t>0208.3832.152</t>
  </si>
  <si>
    <t>MST: 2800791192</t>
  </si>
  <si>
    <t>Công ty CP Bia Hà Nội - Thanh Hóa</t>
  </si>
  <si>
    <t>Số 152 Quang trung, P.Ngọc Trạo, TP.Thanh Hoá, Thanh Hóa</t>
  </si>
  <si>
    <t>Thanh Hóa</t>
  </si>
  <si>
    <t>0237.3858.622</t>
  </si>
  <si>
    <t xml:space="preserve">thb@biathanhhoa.com.vn </t>
  </si>
  <si>
    <t>https://biathanhhoa.com.vn/</t>
  </si>
  <si>
    <t>MST: 3300100586</t>
  </si>
  <si>
    <t>Công ty TNHH Carlsberg Việt Nam</t>
  </si>
  <si>
    <t>Lô B8, Khu Công nghiệp Phú Bài, Phường Phú Bài, Thị xã Hương Thuỷ, Tỉnh Thừa Thiên Huế</t>
  </si>
  <si>
    <t>Thừa Thiên Huế</t>
  </si>
  <si>
    <t>0234.3850.164</t>
  </si>
  <si>
    <t>hung.a.ho@carlsberg.asia</t>
  </si>
  <si>
    <t>https://carlsbergvietnam.vn/</t>
  </si>
  <si>
    <t>Bia lon, bia chai</t>
  </si>
  <si>
    <t>MST: 1200100571</t>
  </si>
  <si>
    <t>Công ty TNHH Nhà Máy Bia Heineken Việt Nam - Tiền Giang</t>
  </si>
  <si>
    <t>Khu Công Nghiệp Mỹ Tho, Xã Trung An, TP. Mỹ Tho, Tiền Giang</t>
  </si>
  <si>
    <t>Tiền Giang</t>
  </si>
  <si>
    <t>0273.3956.556</t>
  </si>
  <si>
    <t>MST: 1201585689</t>
  </si>
  <si>
    <t>Công ty CP Bia C-Brewmaster - Nhà máy Bia Tiền Giang</t>
  </si>
  <si>
    <t>Ấp Thanh Nhung 2, X.Phước Trung, H.Gò Công Đông, Tiền Giang</t>
  </si>
  <si>
    <t>0903.686.802</t>
  </si>
  <si>
    <t>tranghonglethi@gmail.com</t>
  </si>
  <si>
    <t>MST: 0300584564</t>
  </si>
  <si>
    <t>Công ty CP Nước giải khát Chương Dương</t>
  </si>
  <si>
    <t>606 Võ Văn Kiệt, P. Cầu Kho, Q.1, TP. Hồ Chí Minh</t>
  </si>
  <si>
    <t>TP. Hồ Chí Minh</t>
  </si>
  <si>
    <t>028.3836.7518/028.3836.8747</t>
  </si>
  <si>
    <t>info@cdbeco.com.vn
infocdbeco@cdbeco.com.vn</t>
  </si>
  <si>
    <t>https://www.cdbeco.com.vn/</t>
  </si>
  <si>
    <t>Nước ngọt có gas (soda, cam, sá xị,..)</t>
  </si>
  <si>
    <t>MST: 0300792451</t>
  </si>
  <si>
    <t>485 Xa lộ Hà Nội - P.Linh Trung - Q.Thủ Đức - TP. Hồ Chí Minh</t>
  </si>
  <si>
    <t>028.3896.1000</t>
  </si>
  <si>
    <t>vu@coca-cola.com</t>
  </si>
  <si>
    <t>Nước ngọt có ga, nước đóng chai, nước tăng lực, nước thể thao</t>
  </si>
  <si>
    <t>MST: 0300816663</t>
  </si>
  <si>
    <t>Nhà máy Nước giải khát Suntory Pepsico - Quận 12</t>
  </si>
  <si>
    <t>Đường Lê Văn Khương, phường Thới An, Q12 - TP. Hồ Chí Minh</t>
  </si>
  <si>
    <t>028.3717.3427</t>
  </si>
  <si>
    <t>recruitment@intl.pepsico.com</t>
  </si>
  <si>
    <t>MST: 0302017440</t>
  </si>
  <si>
    <t>Tầng 12, tòa nhà MPlaza Saigon, Số 39 Lê Duẩn, P.Bến Nghé, Q.1, TP. Hồ Chí Minh</t>
  </si>
  <si>
    <t>028.6255.5660</t>
  </si>
  <si>
    <t>https://www.masanconsumer.com/</t>
  </si>
  <si>
    <t>Nước tăng lực, nước uống đóng chai</t>
  </si>
  <si>
    <t>MST: 0301258309</t>
  </si>
  <si>
    <r>
      <t>Công ty TNHH Chế Biến Thực Phẩm</t>
    </r>
    <r>
      <rPr>
        <sz val="11"/>
        <color rgb="FFFF0000"/>
        <rFont val="Calibri"/>
        <family val="2"/>
        <scheme val="minor"/>
      </rPr>
      <t xml:space="preserve"> </t>
    </r>
    <r>
      <rPr>
        <sz val="11"/>
        <color theme="1"/>
        <rFont val="Calibri"/>
        <family val="2"/>
        <scheme val="minor"/>
      </rPr>
      <t>Quang Minh</t>
    </r>
  </si>
  <si>
    <t>934 D1 Kcn Cát Lái ( Cụm 2) Đường D, Phường Thạnh Mỹ Lợi, Thành phố Thủ Đức, Thành phố Hồ Chí Minh</t>
  </si>
  <si>
    <t>028.3742.1343</t>
  </si>
  <si>
    <t>gasaco2019@gmail.com</t>
  </si>
  <si>
    <t>https://gasaco.com.vn/</t>
  </si>
  <si>
    <t>Nước uống, nước ép trái cây, trà chanh, nước yến nha đam</t>
  </si>
  <si>
    <t>MST: 0302395763</t>
  </si>
  <si>
    <t>Công ty TNHH SX&amp;TM Tân Quang Minh</t>
  </si>
  <si>
    <t>Lô C21/I, Đường số 2F, Khu Công nghiệp Vĩnh Lộc , Xã Vĩnh Lộc A, Huyện Bình Chánh, TP. HCM</t>
  </si>
  <si>
    <t>028.3765.2567</t>
  </si>
  <si>
    <t>info@bidrico.com.vn</t>
  </si>
  <si>
    <t>https://bidrico.com.vn/</t>
  </si>
  <si>
    <t>Nước chanh muối, nước tăng lực, nước ngọt có ga,…</t>
  </si>
  <si>
    <t>MST: 0315290849</t>
  </si>
  <si>
    <t>Công ty TNHH Nước Giải Khát Lai Phú</t>
  </si>
  <si>
    <t>Công ty Cổ Phần Lai Phú</t>
  </si>
  <si>
    <t>186 Quốc lộ 22, X. Tân Hiệp, H. Hóc Môn, TP. HCM</t>
  </si>
  <si>
    <t>028.3949.1423</t>
  </si>
  <si>
    <t>info@laiphubeverage.com</t>
  </si>
  <si>
    <t>https://laiphubeverage.com/</t>
  </si>
  <si>
    <t>Nước chanh dây, xoài, nha đam, dưa lưới</t>
  </si>
  <si>
    <t>MST: 0310781522</t>
  </si>
  <si>
    <t>Công ty TNHH Cung ứng Thực Phẩm Metro</t>
  </si>
  <si>
    <r>
      <t>21 </t>
    </r>
    <r>
      <rPr>
        <sz val="9"/>
        <color rgb="FF000000"/>
        <rFont val="Arial"/>
        <family val="2"/>
      </rPr>
      <t>Đường Số 89, Ấp Cây Da, Xã Tân Phú Trung, Huyện Củ Chi, TP.Hồ Chí Minh</t>
    </r>
  </si>
  <si>
    <t>028.5430.4791/028.3796.6898</t>
  </si>
  <si>
    <t>yenle@queennest.com/admin-mt@queennest.com</t>
  </si>
  <si>
    <t>https://queennest.com/</t>
  </si>
  <si>
    <t>Nước tăng lực, nước yến</t>
  </si>
  <si>
    <t>MST: 0307982902</t>
  </si>
  <si>
    <t>Công ty TNHH Sản xuất Thương mại Tấn Lộc</t>
  </si>
  <si>
    <t>1/119 Đường Cầu Xéo, P.Tân Sơn Nhì, Quận Tân Phú, Hồ Chí Minh</t>
  </si>
  <si>
    <t>028.3847.0116/028.3847.0273</t>
  </si>
  <si>
    <t>dametanloc@gmail.com</t>
  </si>
  <si>
    <t>https://tanloc.vn/</t>
  </si>
  <si>
    <t>Pha chế NGK được làm từ me, chanh, chanh đào, chanh dây</t>
  </si>
  <si>
    <t>MST: 0302983116</t>
  </si>
  <si>
    <t>Công ty TNHH Công Nghệ Thực Phẩm Nhật Hồng</t>
  </si>
  <si>
    <t>7 Phan Đình Phùng, P. Tân Thành, Q. Tân Phú,Tp. Hồ Chí Minh</t>
  </si>
  <si>
    <t>028.3810.7611</t>
  </si>
  <si>
    <t>nhathonghotro@gmail.com</t>
  </si>
  <si>
    <t>Nước thanh nhiệt, nước giải khát linh chi, nước lô hội</t>
  </si>
  <si>
    <t>MST: 0311999779</t>
  </si>
  <si>
    <t>Công ty TNHH Nụ Cười Ana</t>
  </si>
  <si>
    <t>1450 Lê Đức Thọ, Phường 13, Q. Gò Vấp, Tp. Hồ Chí Minh</t>
  </si>
  <si>
    <t>0973.842.277/0973.812.277</t>
  </si>
  <si>
    <t>anasmile@gmail.com</t>
  </si>
  <si>
    <t>http://anawater.com/</t>
  </si>
  <si>
    <t xml:space="preserve">Nước tăng lực, nước ngọt </t>
  </si>
  <si>
    <t>MST: 0316607961</t>
  </si>
  <si>
    <t xml:space="preserve">CÔNG TY TNHH THỰC PHẨM VÀ NƯỚC GIẢI KHÁT LEFAM
</t>
  </si>
  <si>
    <t>Tầng 1, tòa nhà Packsimex, 52 Đông Du, Quận 1, Tp Hồ Chí Minh</t>
  </si>
  <si>
    <t>028.2211.6631</t>
  </si>
  <si>
    <t>kinhdoanh@lefam.com.vn</t>
  </si>
  <si>
    <t>www.lefam.com.vn</t>
  </si>
  <si>
    <t>Nước giải khát có ga, không ga đóng chai, lon, nước tăng lực</t>
  </si>
  <si>
    <t>MST: 0311604565</t>
  </si>
  <si>
    <t>Công ty TNHH Đầu Tư Đỉnh Nam</t>
  </si>
  <si>
    <t xml:space="preserve">Số 43, Đường R, KĐT Lakeview, P. An Phú, TP. Thủ Đức, Tp. Hồ Chí Minh </t>
  </si>
  <si>
    <t>028.3740.7801/0976.610.761</t>
  </si>
  <si>
    <t>info@wenatur.vn</t>
  </si>
  <si>
    <t>https://wenatur.vn/</t>
  </si>
  <si>
    <t>MST: 0301454624</t>
  </si>
  <si>
    <t>Công ty TNHH Chế Biến Lương Thực Thực Phẩm Thương Mại Châu Giang</t>
  </si>
  <si>
    <t>Ô nhà xưởng số 1, Lô C1-1/X1, Đường D4, KCN Tân Phú Trung, H. Củ Chi, Tp. Hồ Chí Minh</t>
  </si>
  <si>
    <t>0903.722.771</t>
  </si>
  <si>
    <t>chaugiangfood@gmail.com</t>
  </si>
  <si>
    <t>www.chaugiangfood.com</t>
  </si>
  <si>
    <t>Nước tăng lực, trà gừng, nước trái cây</t>
  </si>
  <si>
    <t>MST: 0300583659-002</t>
  </si>
  <si>
    <t>Chi nhánh Tổng công ty CP Bia Rượu NGK Sài Gòn - Nhà máy Bia Sài Gòn - Nguyễn Chí Thanh</t>
  </si>
  <si>
    <t>187 Nguyễn Chí Thanh, P.12, Q.5, TP. Hồ Chí Minh</t>
  </si>
  <si>
    <t>028.3855.9595</t>
  </si>
  <si>
    <t>MST: 0300583659-042</t>
  </si>
  <si>
    <t>Chi nhánh Tổng Công ty CP Bia - Rượu - NGK Sài Gòn - Nhà máy Bia Sài Gòn - Củ Chi</t>
  </si>
  <si>
    <t>Khu C1, Đường D3, Khu Công nghiệp Tây Bắc Củ Chi, Thị Trấn Củ Chi, Huyện Củ Chi, TP. Hồ Chí Minh</t>
  </si>
  <si>
    <t>028.3792.5160</t>
  </si>
  <si>
    <t>MST: 0304116373-004</t>
  </si>
  <si>
    <t>Chi nhánh Công ty CP Tập đoàn Bia Sài Gòn Bình Tây - Nhà máy Bia Sài Gòn Hoàng Quỳnh</t>
  </si>
  <si>
    <t>A73/I Đường số 7, Khu Công nghiệp Vĩnh Lộc, P.Bình Hưng Hòa B, Q.Bình Tân, TP. Hồ Chí Minh</t>
  </si>
  <si>
    <t>028.5425.2897</t>
  </si>
  <si>
    <t>MST: 0300831132</t>
  </si>
  <si>
    <t>Công ty TNHH Nhà máy Bia Heineken Việt Nam - Nhà máy Bia quận 12</t>
  </si>
  <si>
    <t>170 Lê Văn Khương, Tân Thới An, Quận 12, Thành phố Hồ Chí Minh</t>
  </si>
  <si>
    <t>028.3717.3411</t>
  </si>
  <si>
    <t>MST: 0304712030</t>
  </si>
  <si>
    <t>Công ty TNHH SX-TM-DV Sài Gòn Phương Nam</t>
  </si>
  <si>
    <t>Tầng 14, Tòa Nhà HM Town, 412 Nguyễn Thị Minh Khai, Phường 05, Quận 3, TP.Hồ Chí Minh</t>
  </si>
  <si>
    <t>028.3501.4640</t>
  </si>
  <si>
    <t>Sản xuất sữa chua lỏng; Sản xuất đồ uống không cồn (NGK các loại, SX nước uống tinh khiết đóng đai)</t>
  </si>
  <si>
    <t>MST: 0302299587</t>
  </si>
  <si>
    <t>Doanh Nghiệp Tư Nhân Minh Nghi</t>
  </si>
  <si>
    <t>Lô D7 Đường số 2, KCN Lê Minh Xuân, Xã Tân Nhựt, Huyện Bình Chánh, TP.Hồ Chí Minh</t>
  </si>
  <si>
    <t>028.3766.1451</t>
  </si>
  <si>
    <t>minhnghipte@yahoo.com</t>
  </si>
  <si>
    <t>MST: 0300762150</t>
  </si>
  <si>
    <t>Công ty TNHH Quốc tế Unilever Việt Nam</t>
  </si>
  <si>
    <t>156 Nguyễn Lương Bằng - P.Tân Phú - Q.7 - TP. Hồ Chí Minh</t>
  </si>
  <si>
    <t>028.5413.5686</t>
  </si>
  <si>
    <t>bui-thu.huong@unilever.com</t>
  </si>
  <si>
    <t>https://www.unilever.com.vn/</t>
  </si>
  <si>
    <t>MST: 0310086448</t>
  </si>
  <si>
    <t>Công ty TNHH MTV Quý Phú Lâm</t>
  </si>
  <si>
    <t>L20, CX Phú Lâm A, Kinh Dương Vương, P 12, Q 6, TP. Hồ Chí Minh</t>
  </si>
  <si>
    <t>028.7700.7799/0964.444.446</t>
  </si>
  <si>
    <t>eubeer.vn@gmail.com</t>
  </si>
  <si>
    <t>Bia tươi, bia lon, bia chai</t>
  </si>
  <si>
    <t>MST: 0302150724</t>
  </si>
  <si>
    <t>Công ty TNHH Sản Xuất Thương Mại Bạch Đằng</t>
  </si>
  <si>
    <t>Số 61 Võ Văn Bích, Xã Tân Thạnh Đông, Huyện Củ Chi, TP. Hồ Chí Minh</t>
  </si>
  <si>
    <t>028.3820.1162</t>
  </si>
  <si>
    <t>info@bachdangbrewery.vn</t>
  </si>
  <si>
    <t>Bia lon</t>
  </si>
  <si>
    <t>MST: 0316712116</t>
  </si>
  <si>
    <t>Công ty CP Sản xuất thương mại Bia 13</t>
  </si>
  <si>
    <t>101 Võ Văn Tần, P.Võ Thị Sáu, Q.3, TP. Hồ Chí Minh</t>
  </si>
  <si>
    <t>0937.666.286</t>
  </si>
  <si>
    <t>MST: 0300514013-010</t>
  </si>
  <si>
    <t>Nhà máy Sản xuất Rượu Bia 27/7</t>
  </si>
  <si>
    <t>Công ty TNHH MTV 27/7 Thành phố Hồ Chí Minh</t>
  </si>
  <si>
    <t>73 Trần Bình Trọng, Phường 1, Q.Gò Vấp, TP.Hồ Chí Minh</t>
  </si>
  <si>
    <t>028.3894.5112/028.3840.8210</t>
  </si>
  <si>
    <t>phongtonghop277@gmail.com</t>
  </si>
  <si>
    <t>http://www.27-7.com.vn/home/index.html</t>
  </si>
  <si>
    <t>MST: 1500482064</t>
  </si>
  <si>
    <t>Công ty CP Bia Sài Gòn - Vĩnh Long</t>
  </si>
  <si>
    <t>Số 11, Khóm Tân Vĩnh Thuận, P.Tân Ngãi, TP. Vĩnh Long, Vĩnh Long</t>
  </si>
  <si>
    <t>Vĩnh Long</t>
  </si>
  <si>
    <t>0270.3895.999</t>
  </si>
  <si>
    <t>info@savibeco.com.vn</t>
  </si>
  <si>
    <t>http://savibeco.com.vn/</t>
  </si>
  <si>
    <t>MST: 0314882232-001</t>
  </si>
  <si>
    <t>Chi nhánh 1 Công ty TNHH Nước giải khát Tingco Việt Nam</t>
  </si>
  <si>
    <t>Công ty TNHH Nước giải khát Tingco Việt Nam</t>
  </si>
  <si>
    <t>Số 394/6 Đường Võ Nguyên Giáp, Tổ 6, Ấp Tân Cang, Xã Phước Tân, Thành Phố Biên Hòa, Đồng Nai</t>
  </si>
  <si>
    <t>028.2210.7946</t>
  </si>
  <si>
    <t>http://tingco.com.vn/</t>
  </si>
  <si>
    <t>MST: 4101543419</t>
  </si>
  <si>
    <t>Công ty CP Tingco Bình Định</t>
  </si>
  <si>
    <t>Lô A3.12+A3.13 Khu CN Nhơn Hội (Khu A), KKT Nhơn Hội, Xã Nhơn Hội, Thành phố Quy Nhơn, Bình Định</t>
  </si>
  <si>
    <t>A.3</t>
  </si>
  <si>
    <t>Đầy đủ, cập nhật</t>
  </si>
  <si>
    <t>Chưa cập nhật, đã cập nhật và bổ sung</t>
  </si>
  <si>
    <t>C</t>
  </si>
  <si>
    <t>HOẠT ĐỘNG VÀ KẾT QUẢ TRIỂN KHAI THÔNG TƯ 19/2016/TT-BCT</t>
  </si>
  <si>
    <t>RÀ SOÁT, ĐIỀU CHỈNH, CẬP NHẬT NỘI DUNG QUẢN LÝ SUẤT TIÊU HAO NĂNG LƯỢNG 
TRONG NGÀNH BIA VÀ NƯỚC GIẢI KHÁT (THÔNG TƯ 19/2016/TT-BCT)</t>
  </si>
  <si>
    <t>Danh sách doanh nghiệp thuộc đối tượng quản lý theo thông tư 19/2016/TT-BCT đính kèm là</t>
  </si>
  <si>
    <t>Giải pháp sử dụng năng lượng tiết kiệm hiệu quả được thực hiện (khác với Phụ lục III), nếu có</t>
  </si>
  <si>
    <t>Cập nhật, bổ sung các giải pháp sử dụng năng lượng tiết kiệm hiệu quả được thực hiện (Khác với Phụ lục IV), nếu có</t>
  </si>
  <si>
    <t>Nội dung</t>
  </si>
  <si>
    <t>Góp ý</t>
  </si>
  <si>
    <r>
      <t xml:space="preserve">Phương pháp xác định suất tiêu hao năng lượng: </t>
    </r>
    <r>
      <rPr>
        <sz val="11"/>
        <color theme="1"/>
        <rFont val="Calibri"/>
        <family val="2"/>
        <scheme val="minor"/>
      </rPr>
      <t>quy định tại Phụ lục I và Phụ lục II</t>
    </r>
  </si>
  <si>
    <r>
      <t xml:space="preserve">Mức tiêu hao năng lượng: </t>
    </r>
    <r>
      <rPr>
        <sz val="11"/>
        <color theme="1"/>
        <rFont val="Calibri"/>
        <family val="2"/>
        <scheme val="minor"/>
      </rPr>
      <t>quy định tại điều 5</t>
    </r>
  </si>
  <si>
    <t>Các nội dung khác</t>
  </si>
  <si>
    <t>Lý do chỉnh sửa</t>
  </si>
  <si>
    <t xml:space="preserve">Nên bổ sung, chỉnh sửa </t>
  </si>
  <si>
    <t>CÁC GÓP Ý, ĐỀ XUẤT VỀ NỘI DUNG  QUY ĐỊNH TRONG THÔNG TƯ 19/2016/TT-BCT</t>
  </si>
  <si>
    <t>Nội dung chỉnh sửa đề xuất</t>
  </si>
  <si>
    <t>Phù hợp, không cần chỉnh sửa</t>
  </si>
  <si>
    <t>ĐẠI DIỆN SỞ CÔNG THƯƠNG</t>
  </si>
  <si>
    <t>(Ký tên, đóng dấu)</t>
  </si>
  <si>
    <t>Người điền thông tin</t>
  </si>
  <si>
    <t>A.4</t>
  </si>
  <si>
    <t>Họ và tên</t>
  </si>
  <si>
    <t>Chức vụ, đơn vị</t>
  </si>
  <si>
    <t>Hoạt động sản xuất đồ uống công nghiệp</t>
  </si>
  <si>
    <t>Công suất bia (triệu lít/năm)</t>
  </si>
  <si>
    <t>Công suất NGK (triệu lít/năm)</t>
  </si>
  <si>
    <t>Ghi chú</t>
  </si>
  <si>
    <t>150 - Theo số liệu biogas</t>
  </si>
  <si>
    <t>10 dây chuyền (có đầu tư thêm năm 2019 30 triệu đô, không biết đã hoàn thành hay chưa)</t>
  </si>
  <si>
    <t>URC có 5 nhà máy: 3 NM ở Bình Dương, 1 nhà máy Hà Nội và 1 nhà máy ở Quảng Ngãi</t>
  </si>
  <si>
    <t>Theo số liệu dự án 55</t>
  </si>
  <si>
    <t>Theo số liệu biogas</t>
  </si>
  <si>
    <t>Tổng công suất 2 nhà máy là 100 triệu lít bia (STT 17 và 26)</t>
  </si>
  <si>
    <t>Có chi nhánh Tiền Giang
Công suất 3 triệu thùng/năm</t>
  </si>
  <si>
    <t>Thuộc tập đoàn ABINBEV (Công ty AB InBev Việt Nam)
150 - Theo số lieeji biogas</t>
  </si>
  <si>
    <t>Web không vào được
150 - Theo số liệu biogas</t>
  </si>
  <si>
    <t>Không hợp tác trong dự án MRV
Theo số liệu biogas</t>
  </si>
  <si>
    <t>100 - Theo số liệu biogas</t>
  </si>
  <si>
    <t>Giám đốc: Nguyễn Thị Lan, sđt 0988. 401.131</t>
  </si>
  <si>
    <t>Báo cáo thống kê năm 2020 sản lượng 24 triệu lít (5.4 trieju lít bia chai HN 450ml và 18.6 triệu lít bia lon HN)
Công suất bia thiết kế sau 2 giai đoạn là 50 triệu lít/ nam
100 - Theo số liệu biogas</t>
  </si>
  <si>
    <t>Đã hoàn thiện giai đoạn 1.
Giai đoạn 2 chính thức vận hành năm  2023.
Năm 2025 hoàn thiện toàn bộ nhà máy với công suất 1 tỷ lít/năm</t>
  </si>
  <si>
    <t>Web công ty không try cập được</t>
  </si>
  <si>
    <t>Sản lượng mỗi năm hơn 72 triệu sản phẩm</t>
  </si>
  <si>
    <t>Tìm kiếm không có thông tin về công suất thiết kế
Có thông tin 2013 sản lượng đạt sản xuất 43,5 triệu lít qua nguồn youtube</t>
  </si>
  <si>
    <t>Sản lượng hơn 200 triệu lon/năm quy đổi ra thành 50 triệu lít</t>
  </si>
  <si>
    <t>Tìm kiếm không có thông tin về công suất</t>
  </si>
  <si>
    <t>- Tìm kiếm không có thông tin về công suất
- Công ty bé, Xác định không thể cạnh tranh được với các sản phẩm đã có thương hiệu mạnh, Công ty Cổ phần Liên Sơn tập trung đưa sản phẩm bia Lào Cai về thị trường nông thôn, vùng cao.</t>
  </si>
  <si>
    <t xml:space="preserve">Công ty TNHH Sapporo Việt Nam khánh thành nhà máy bia năm 2011 với trang bị công nghệ nấu bia hiện đại bậc nhất theo tiêu chuẩn Nhật Bản. Nhà máy tọa lạc tại Khu Công nghiệp Việt Hóa-Đức Hòa 3, tỉnh Long An với quy mô lên đến 6,5 ha. Nhà máy Long An đang hoạt động ở giai đoạn 1 với công suất thiết kế 64 triệu lít/năm và dự kiến sẽ được nâng cao công suất lên đến 150 triệu lít/năm trong thời gian tới.
</t>
  </si>
  <si>
    <t>Sản phẩm Bia chủ yếu là Bia hơi ,
sản lượng tiêu thụ Năm 2021 là 5 triệu lít; 2020 là 5,6 triệu lít; 2018 là 5,7 triệu lít;  2017: 6,3 triệu lít 
(Số liệu theo Báo cáo thường niên)
===&gt; dự đoán công suất là 7 triệu lít /năm</t>
  </si>
  <si>
    <t>Sản lượng sản xuất năm 2021 là 25,84 triệu lít( BC-danh-gia-ket-qua-thuc-hien-KHSXKD-2021-pdf)</t>
  </si>
  <si>
    <t>Sản lượng sản xuất năm 2021 theo kế hoạch là 112,5 triệu lít,  thực tế là 75,429 triệu lít
Bổ sung thêm sđt 0238.3587.200</t>
  </si>
  <si>
    <t>Công ty cổ phần Bia Sài Gòn – Phú Thọ là đơn vị chuyên sản xuất sản phẩm bia lon 333 để tiêu thụ trên thị trường miền Bắc với năng lực sản xuất là 35,5 triệu lít/năm</t>
  </si>
  <si>
    <t>Bia hơi: 3 triệu lít/năm
Bia chai: 30 triệu lít/năm</t>
  </si>
  <si>
    <t>Nhà máy có thể đạt công suất tối đa lên đến 850 triệu lít/năm với tổng cộng 10 dây chuyền sản xuất, trong đó, 05 dây chuyền đã hoàn thiện đi vào hoạt động với công suất 300 triệu lít/năm và 05 dây chuyền còn lại sẽ tiếp tục được lắp đặt vào giai đoạn hai. Nhà máy tại KCN Điện Nam - Điện Ngọc,</t>
  </si>
  <si>
    <t>Theo thiết kế, Nhà máy bia Heineken Việt Nam - Quảng Nam có quy mô công suất 220 triệu lít bia/năm, tuy nhiên công suất hiện tại mới đạt 110 triệu lít/năm. Năm 2018, sản lượng bia sản xuất đạt 123 triệu lít, đóng góp ngân sách tỉnh hơn 1.300 tỷ đồng. Từ năm 2020 đến nay, sản lượng bia tiêu thụ liên tục sụt giảm; riêng 7 tháng đầu năm 2022 chỉ đạt gần 45 triệu lít, đóng góp ngân sách địa phương hơn 432 tỷ đồng.</t>
  </si>
  <si>
    <t>Tìm kiếm không có thông tin về công suất. Nghi ngờ sản xuất bánh kẹo.</t>
  </si>
  <si>
    <t>Có chi nhánh tại HN, HCM</t>
  </si>
  <si>
    <t>Sản lượng sản xuất 2021 là 11,64 triệu lít bia (BC-danh-gia-ket-qua-thuc-hien-KHSXKD-2021-pdf)</t>
  </si>
  <si>
    <t xml:space="preserve">Được đầu tư nâng công suất tháng 12/2019 - tháng 1/2021, đưa lên 120 triệu lít/năm
===&gt; sửa công suất 23 thành 120 
</t>
  </si>
  <si>
    <t>Quy mô sản xuất là 15 triệu lít/năm (7 triệu lít bia/năm; 7 triệu lít NGK/năm và 1 triệu lít sữa/năm)</t>
  </si>
  <si>
    <t>Sản lượng SX năm 2021 đạt 21,62 triệu lít (BC-danh-gia-ket-qua-thuc-hien-KHSXKD-2021-pdf)</t>
  </si>
  <si>
    <t xml:space="preserve">Tìm kiếm không có thông tin về công suất
</t>
  </si>
  <si>
    <t xml:space="preserve">- Tìm kiếm không có thông tin về công suất
- Là khách hàng áp dụng TPM của EPRO </t>
  </si>
  <si>
    <t>Có chi nhánh tại Đồng Nai, Bình Định</t>
  </si>
  <si>
    <t>Tìm kiếm không có thông tin về công suất
(hệ thống nhà xưởng rộng 20.000m2 cùng dây chuyền sản xuất hiện đại với công suất 200 container nước trái cây mỗi tháng để đáp ứng nhu cầu của khách hàng trong và ngoài nước)</t>
  </si>
  <si>
    <t>Giảm công suất do trong nội đô</t>
  </si>
  <si>
    <t>Ghi chú về đặc điểm doanh nghiệp sản xuất công nghiệp mã ngành 110 (nếu có)</t>
  </si>
  <si>
    <t>Tỉnh, thành phố</t>
  </si>
  <si>
    <t>Vĩnh Phúc</t>
  </si>
  <si>
    <t>Hà Giang</t>
  </si>
  <si>
    <t>Bắc Kạn</t>
  </si>
  <si>
    <t>Tuyên Quang</t>
  </si>
  <si>
    <t>Yên Bái</t>
  </si>
  <si>
    <t>Lạng Sơn</t>
  </si>
  <si>
    <t>Điện Biên</t>
  </si>
  <si>
    <t>Lai Châu</t>
  </si>
  <si>
    <t>Sơn La</t>
  </si>
  <si>
    <t>Bình Thuận</t>
  </si>
  <si>
    <t>Gia Lai</t>
  </si>
  <si>
    <t>Đắk Nông</t>
  </si>
  <si>
    <t>Bình Phước</t>
  </si>
  <si>
    <t>Trà Vinh</t>
  </si>
  <si>
    <t>An Giang</t>
  </si>
  <si>
    <t>Cà Mau</t>
  </si>
  <si>
    <t>Số 85 Lê Duẩn, Phường Quán Trữ, Quận Kiến An, Hải Phòng</t>
  </si>
  <si>
    <t>MST: 0200573456</t>
  </si>
  <si>
    <t>Công ty CP Bia Tây Âu</t>
  </si>
  <si>
    <t>Bia chai nhựa</t>
  </si>
  <si>
    <t>Số 3464 cụm công nghiệp Vĩnh Niệm, Phường Vĩnh Niệm, Quận Lê Chân, Hải Phòng</t>
  </si>
  <si>
    <t>0225.3853.123</t>
  </si>
  <si>
    <t>STT trên</t>
  </si>
  <si>
    <t>STT dưới</t>
  </si>
  <si>
    <t>Cơ sở tiêu thụ NL trọng điểm</t>
  </si>
  <si>
    <t>d_prov</t>
  </si>
  <si>
    <t>d_name</t>
  </si>
  <si>
    <t>d_phone</t>
  </si>
  <si>
    <t>d_pos</t>
  </si>
  <si>
    <t>d_mail</t>
  </si>
  <si>
    <t>d_comall_1</t>
  </si>
  <si>
    <t>d_comall_2</t>
  </si>
  <si>
    <t>d_comall_3</t>
  </si>
  <si>
    <t>d_comall_41</t>
  </si>
  <si>
    <t>d_comall_42</t>
  </si>
  <si>
    <t>d_comkey_1</t>
  </si>
  <si>
    <t>d_comkey_2</t>
  </si>
  <si>
    <t>d_comkey_3</t>
  </si>
  <si>
    <t>d_comkey_41</t>
  </si>
  <si>
    <t>d_comkey_42</t>
  </si>
  <si>
    <t>d_comwat_1</t>
  </si>
  <si>
    <t>d_comwat_2</t>
  </si>
  <si>
    <t>d_comwat_3</t>
  </si>
  <si>
    <t>d_comwat_41</t>
  </si>
  <si>
    <t>d_comwat_42</t>
  </si>
  <si>
    <t>d_note</t>
  </si>
  <si>
    <t>d_include</t>
  </si>
  <si>
    <t>d_br_rep19</t>
  </si>
  <si>
    <t>d_br_rep20</t>
  </si>
  <si>
    <t>d_br_rep21</t>
  </si>
  <si>
    <t>d_br_repcom19</t>
  </si>
  <si>
    <t>d_br_repcom20</t>
  </si>
  <si>
    <t>d_br_repcom21</t>
  </si>
  <si>
    <t>d_br_reppass19</t>
  </si>
  <si>
    <t>d_br_reppass20</t>
  </si>
  <si>
    <t>d_br_reppass21</t>
  </si>
  <si>
    <t>d_br_repmiss19</t>
  </si>
  <si>
    <t>d_br_repmiss20</t>
  </si>
  <si>
    <t>d_br_repmiss21</t>
  </si>
  <si>
    <t>d_br_repnone19</t>
  </si>
  <si>
    <t>d_br_repnone20</t>
  </si>
  <si>
    <t>d_br_repnone21</t>
  </si>
  <si>
    <t>d_br_repsol</t>
  </si>
  <si>
    <t>d_wtr_repcom19</t>
  </si>
  <si>
    <t>d_wtr_repcom20</t>
  </si>
  <si>
    <t>d_wtr_repcom21</t>
  </si>
  <si>
    <t>d_wtr_reppass19</t>
  </si>
  <si>
    <t>d_wtr_reppass20</t>
  </si>
  <si>
    <t>d_wtr_reppass21</t>
  </si>
  <si>
    <t>d_wtr_repmiss19</t>
  </si>
  <si>
    <t>d_wtr_repmiss20</t>
  </si>
  <si>
    <t>d_wtr_repmiss21</t>
  </si>
  <si>
    <t>d_wtr_repnone19</t>
  </si>
  <si>
    <t>d_wtr_repnone20</t>
  </si>
  <si>
    <t>d_wtr_repnone21</t>
  </si>
  <si>
    <t>d_wtr_repsol</t>
  </si>
  <si>
    <t>d_opt_c1</t>
  </si>
  <si>
    <t>d_opt_c4</t>
  </si>
  <si>
    <t>d_opt_c3</t>
  </si>
  <si>
    <t>d_opt_c2</t>
  </si>
  <si>
    <t>d_rea_c1</t>
  </si>
  <si>
    <t>d_con_c1</t>
  </si>
  <si>
    <t>d_rea_c2</t>
  </si>
  <si>
    <t>d_con_c2</t>
  </si>
  <si>
    <t>d_rea_c3</t>
  </si>
  <si>
    <t>d_con_c3</t>
  </si>
  <si>
    <t>d_rea_c4</t>
  </si>
  <si>
    <t>d_con_c41</t>
  </si>
  <si>
    <t>d_con_c42</t>
  </si>
  <si>
    <t>Field name</t>
  </si>
  <si>
    <t>Field type</t>
  </si>
  <si>
    <t>text</t>
  </si>
  <si>
    <t>string</t>
  </si>
  <si>
    <t>option</t>
  </si>
  <si>
    <t>list</t>
  </si>
  <si>
    <t>integer</t>
  </si>
  <si>
    <t>file</t>
  </si>
  <si>
    <t>d_list_com</t>
  </si>
  <si>
    <t>Side field with value (to group)</t>
  </si>
  <si>
    <t>Tổng hợp kết quả thực hiện (có/không)</t>
  </si>
  <si>
    <r>
      <t xml:space="preserve">Đối tượng áp dụng: </t>
    </r>
    <r>
      <rPr>
        <sz val="11"/>
        <color theme="1"/>
        <rFont val="Calibri"/>
        <family val="2"/>
        <scheme val="minor"/>
      </rPr>
      <t>quy định cho các cơ sở sản xuất bia và nước giải khát, không áp dụng với các sản phẩm nước tinh khiết và nước khoáng</t>
    </r>
  </si>
  <si>
    <t>TP.HCM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</si>
</sst>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Calibri"/>
      <family val="2"/>
      <scheme val="minor"/>
    </font>
    <font>
      <b/>
      <sz val="20"/>
      <color theme="1"/>
      <name val="Calibri"/>
      <family val="2"/>
      <scheme val="minor"/>
    </font>
    <font>
      <b/>
      <sz val="14"/>
      <name val="Calibri"/>
      <family val="2"/>
      <scheme val="minor"/>
    </font>
    <font>
      <i/>
      <sz val="10"/>
      <color theme="1"/>
      <name val="Calibri"/>
      <family val="2"/>
      <scheme val="minor"/>
    </font>
    <font>
      <b/>
      <sz val="14"/>
      <color theme="1"/>
      <name val="Calibri"/>
      <family val="2"/>
      <scheme val="minor"/>
    </font>
    <font>
      <sz val="14"/>
      <color theme="1"/>
      <name val="Calibri"/>
      <family val="2"/>
      <scheme val="minor"/>
    </font>
    <font>
      <b/>
      <sz val="11"/>
      <color theme="1"/>
      <name val="Calibri"/>
      <family val="2"/>
      <scheme val="minor"/>
    </font>
    <font>
      <i/>
      <sz val="11"/>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u/>
      <sz val="11"/>
      <color theme="10"/>
      <name val="Calibri"/>
      <family val="2"/>
      <scheme val="minor"/>
    </font>
    <font>
      <b/>
      <i/>
      <sz val="9"/>
      <color theme="1"/>
      <name val="Calibri"/>
      <family val="2"/>
      <scheme val="minor"/>
    </font>
    <font>
      <sz val="11"/>
      <name val="Calibri"/>
      <family val="2"/>
      <scheme val="minor"/>
    </font>
    <font>
      <i/>
      <sz val="9"/>
      <name val="Calibri"/>
      <family val="2"/>
      <scheme val="minor"/>
    </font>
    <font>
      <sz val="11"/>
      <color rgb="FF333333"/>
      <name val="Roboto"/>
    </font>
    <font>
      <sz val="11"/>
      <color rgb="FF333333"/>
      <name val="Arial"/>
      <family val="2"/>
    </font>
    <font>
      <i/>
      <sz val="9"/>
      <color theme="10"/>
      <name val="Calibri"/>
      <family val="2"/>
      <scheme val="minor"/>
    </font>
    <font>
      <sz val="11"/>
      <color rgb="FF4D5156"/>
      <name val="Arial"/>
      <family val="2"/>
    </font>
    <font>
      <sz val="11"/>
      <color rgb="FFFF0000"/>
      <name val="Calibri"/>
      <family val="2"/>
      <scheme val="minor"/>
    </font>
    <font>
      <sz val="11"/>
      <name val="Times New Roman"/>
      <family val="1"/>
    </font>
    <font>
      <sz val="9"/>
      <color rgb="FF000000"/>
      <name val="Arial"/>
      <family val="2"/>
    </font>
    <font>
      <sz val="9"/>
      <color theme="1"/>
      <name val="Calibri Light"/>
      <family val="1"/>
      <charset val="163"/>
      <scheme val="major"/>
    </font>
    <font>
      <sz val="11"/>
      <color theme="1"/>
      <name val="Calibri Light"/>
      <family val="1"/>
      <charset val="163"/>
      <scheme val="major"/>
    </font>
    <font>
      <sz val="11"/>
      <color rgb="FF3F3F76"/>
      <name val="Calibri"/>
      <family val="2"/>
      <scheme val="minor"/>
    </font>
    <font>
      <sz val="10"/>
      <color theme="1"/>
      <name val="Calibri"/>
      <family val="2"/>
      <scheme val="minor"/>
    </font>
    <font>
      <b/>
      <sz val="10"/>
      <color theme="1"/>
      <name val="Calibri"/>
      <family val="2"/>
      <scheme val="minor"/>
    </font>
  </fonts>
  <fills count="9">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tint="-0.14996795556505021"/>
        <bgColor indexed="64"/>
      </patternFill>
    </fill>
  </fills>
  <borders count="1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s>
  <cellStyleXfs count="3">
    <xf numFmtId="0" fontId="0" fillId="0" borderId="0"/>
    <xf numFmtId="0" fontId="12" fillId="0" borderId="0" applyNumberFormat="0" applyFill="0" applyBorder="0" applyAlignment="0" applyProtection="0"/>
    <xf numFmtId="0" fontId="25" fillId="8" borderId="14" applyNumberFormat="0" applyFont="0" applyFill="0" applyBorder="0" applyAlignment="0">
      <protection locked="0"/>
    </xf>
  </cellStyleXfs>
  <cellXfs count="133">
    <xf numFmtId="0" fontId="0" fillId="0" borderId="0" xfId="0"/>
    <xf numFmtId="0" fontId="0" fillId="0" borderId="0" xfId="0" applyAlignment="1">
      <alignment vertical="top"/>
    </xf>
    <xf numFmtId="0" fontId="0" fillId="0" borderId="0" xfId="0" applyAlignment="1">
      <alignment horizontal="center" vertical="top"/>
    </xf>
    <xf numFmtId="0" fontId="7" fillId="0" borderId="2" xfId="0" applyFont="1" applyBorder="1" applyAlignment="1">
      <alignment horizontal="center" vertical="top" wrapText="1"/>
    </xf>
    <xf numFmtId="0" fontId="0" fillId="0" borderId="0" xfId="0" applyAlignment="1">
      <alignment vertical="top" wrapText="1"/>
    </xf>
    <xf numFmtId="0" fontId="0" fillId="0" borderId="2" xfId="0" applyBorder="1" applyAlignment="1">
      <alignment vertical="top"/>
    </xf>
    <xf numFmtId="0" fontId="0" fillId="0" borderId="4" xfId="0" applyBorder="1" applyAlignment="1">
      <alignment horizontal="center" vertical="top"/>
    </xf>
    <xf numFmtId="0" fontId="0" fillId="0" borderId="6" xfId="0" applyBorder="1" applyAlignment="1">
      <alignment horizontal="center" vertical="top"/>
    </xf>
    <xf numFmtId="0" fontId="7" fillId="0" borderId="0" xfId="0" applyFont="1"/>
    <xf numFmtId="0" fontId="10" fillId="0" borderId="0" xfId="0" applyFont="1" applyAlignment="1">
      <alignment vertical="top"/>
    </xf>
    <xf numFmtId="0" fontId="11" fillId="0" borderId="0" xfId="0" applyFont="1" applyAlignment="1">
      <alignment horizontal="center" vertical="top"/>
    </xf>
    <xf numFmtId="0" fontId="0" fillId="0" borderId="0" xfId="0" applyAlignment="1">
      <alignment horizontal="center" vertical="top" wrapText="1"/>
    </xf>
    <xf numFmtId="0" fontId="7" fillId="0" borderId="0" xfId="0" applyFont="1" applyAlignment="1">
      <alignment horizontal="center" vertical="top"/>
    </xf>
    <xf numFmtId="0" fontId="7" fillId="0" borderId="2" xfId="0" applyFont="1" applyBorder="1" applyAlignment="1">
      <alignment horizontal="center" vertical="top"/>
    </xf>
    <xf numFmtId="0" fontId="2" fillId="0" borderId="0" xfId="0" applyFont="1" applyAlignment="1">
      <alignment vertical="top"/>
    </xf>
    <xf numFmtId="0" fontId="14" fillId="0" borderId="2" xfId="0" applyFont="1" applyBorder="1" applyAlignment="1">
      <alignment vertical="top" wrapText="1"/>
    </xf>
    <xf numFmtId="0" fontId="0" fillId="0" borderId="2" xfId="0" applyBorder="1" applyAlignment="1">
      <alignment vertical="top" wrapText="1"/>
    </xf>
    <xf numFmtId="0" fontId="0" fillId="0" borderId="2" xfId="0" applyBorder="1" applyAlignment="1">
      <alignment horizontal="center" vertical="top" wrapText="1"/>
    </xf>
    <xf numFmtId="0" fontId="11" fillId="0" borderId="2" xfId="0" applyFont="1" applyBorder="1" applyAlignment="1">
      <alignment horizontal="center" vertical="top"/>
    </xf>
    <xf numFmtId="49" fontId="0" fillId="0" borderId="2" xfId="0" applyNumberFormat="1" applyBorder="1" applyAlignment="1">
      <alignment vertical="top" wrapText="1"/>
    </xf>
    <xf numFmtId="0" fontId="0" fillId="0" borderId="4" xfId="0" applyBorder="1" applyAlignment="1">
      <alignment vertical="top" wrapText="1"/>
    </xf>
    <xf numFmtId="0" fontId="12" fillId="0" borderId="2" xfId="1" applyBorder="1" applyAlignment="1">
      <alignment vertical="top" wrapText="1"/>
    </xf>
    <xf numFmtId="0" fontId="0" fillId="0" borderId="5" xfId="0" applyBorder="1" applyAlignment="1">
      <alignment vertical="top"/>
    </xf>
    <xf numFmtId="0" fontId="12" fillId="0" borderId="4" xfId="1" applyBorder="1" applyAlignment="1">
      <alignment vertical="top"/>
    </xf>
    <xf numFmtId="0" fontId="14" fillId="0" borderId="2" xfId="0" applyFont="1" applyBorder="1" applyAlignment="1">
      <alignment vertical="top"/>
    </xf>
    <xf numFmtId="0" fontId="14" fillId="0" borderId="4" xfId="0" applyFont="1" applyBorder="1" applyAlignment="1">
      <alignment horizontal="center" vertical="top"/>
    </xf>
    <xf numFmtId="0" fontId="14" fillId="0" borderId="6" xfId="0" applyFont="1" applyBorder="1" applyAlignment="1">
      <alignment horizontal="center" vertical="top"/>
    </xf>
    <xf numFmtId="0" fontId="15" fillId="0" borderId="2" xfId="0" applyFont="1" applyBorder="1" applyAlignment="1">
      <alignment horizontal="center" vertical="top"/>
    </xf>
    <xf numFmtId="0" fontId="14" fillId="0" borderId="4" xfId="0" applyFont="1" applyBorder="1" applyAlignment="1">
      <alignment vertical="top" wrapText="1"/>
    </xf>
    <xf numFmtId="0" fontId="14" fillId="0" borderId="5" xfId="0" applyFont="1" applyBorder="1" applyAlignment="1">
      <alignment vertical="top"/>
    </xf>
    <xf numFmtId="0" fontId="16" fillId="0" borderId="4" xfId="0" applyFont="1" applyBorder="1" applyAlignment="1">
      <alignment vertical="top"/>
    </xf>
    <xf numFmtId="0" fontId="14" fillId="0" borderId="0" xfId="0" applyFont="1" applyAlignment="1">
      <alignment vertical="top"/>
    </xf>
    <xf numFmtId="0" fontId="12" fillId="0" borderId="4" xfId="1" applyFill="1" applyBorder="1" applyAlignment="1">
      <alignment vertical="top" wrapText="1"/>
    </xf>
    <xf numFmtId="0" fontId="17" fillId="0" borderId="2" xfId="0" applyFont="1" applyBorder="1" applyAlignment="1">
      <alignment vertical="top"/>
    </xf>
    <xf numFmtId="0" fontId="17" fillId="0" borderId="2" xfId="0" applyFont="1" applyBorder="1" applyAlignment="1">
      <alignment horizontal="center" vertical="top"/>
    </xf>
    <xf numFmtId="0" fontId="12" fillId="0" borderId="4" xfId="1" applyBorder="1" applyAlignment="1">
      <alignment vertical="top" wrapText="1"/>
    </xf>
    <xf numFmtId="49" fontId="0" fillId="0" borderId="2" xfId="0" quotePrefix="1" applyNumberFormat="1" applyBorder="1" applyAlignment="1">
      <alignment vertical="top" wrapText="1"/>
    </xf>
    <xf numFmtId="0" fontId="0" fillId="0" borderId="2" xfId="0" quotePrefix="1" applyBorder="1" applyAlignment="1">
      <alignment vertical="top" wrapText="1"/>
    </xf>
    <xf numFmtId="0" fontId="18" fillId="0" borderId="2" xfId="1" applyFont="1" applyBorder="1" applyAlignment="1">
      <alignment horizontal="center" vertical="top"/>
    </xf>
    <xf numFmtId="0" fontId="0" fillId="0" borderId="5" xfId="0" applyBorder="1" applyAlignment="1">
      <alignment vertical="top" wrapText="1"/>
    </xf>
    <xf numFmtId="0" fontId="19" fillId="0" borderId="4" xfId="0" applyFont="1" applyBorder="1" applyAlignment="1">
      <alignment vertical="top"/>
    </xf>
    <xf numFmtId="0" fontId="21" fillId="0" borderId="4" xfId="0" applyFont="1" applyBorder="1" applyAlignment="1">
      <alignment vertical="top"/>
    </xf>
    <xf numFmtId="0" fontId="11" fillId="0" borderId="2" xfId="0" applyFont="1" applyBorder="1" applyAlignment="1">
      <alignment vertical="top" wrapText="1"/>
    </xf>
    <xf numFmtId="0" fontId="12" fillId="0" borderId="2" xfId="1" applyFill="1" applyBorder="1" applyAlignment="1">
      <alignment vertical="top" wrapText="1"/>
    </xf>
    <xf numFmtId="1" fontId="23" fillId="0" borderId="0" xfId="0" applyNumberFormat="1" applyFont="1" applyAlignment="1">
      <alignment horizontal="left" vertical="top" wrapText="1"/>
    </xf>
    <xf numFmtId="0" fontId="10" fillId="0" borderId="0" xfId="0" applyFont="1" applyAlignment="1">
      <alignment vertical="top" wrapText="1"/>
    </xf>
    <xf numFmtId="0" fontId="7" fillId="0" borderId="12" xfId="0" applyFont="1" applyBorder="1" applyAlignment="1">
      <alignment horizontal="center" vertical="top"/>
    </xf>
    <xf numFmtId="0" fontId="0" fillId="0" borderId="6" xfId="0" applyBorder="1" applyAlignment="1">
      <alignment vertical="top" wrapText="1"/>
    </xf>
    <xf numFmtId="0" fontId="0" fillId="0" borderId="6" xfId="0" applyBorder="1" applyAlignment="1">
      <alignment horizontal="left" vertical="top" wrapText="1"/>
    </xf>
    <xf numFmtId="0" fontId="7" fillId="0" borderId="2" xfId="0" applyFont="1" applyBorder="1"/>
    <xf numFmtId="0" fontId="14" fillId="0" borderId="6" xfId="0" applyFont="1" applyBorder="1" applyAlignment="1">
      <alignment horizontal="left" vertical="top" wrapText="1"/>
    </xf>
    <xf numFmtId="0" fontId="7" fillId="0" borderId="10" xfId="0" applyFont="1" applyBorder="1" applyAlignment="1">
      <alignment horizontal="center" vertical="top" wrapText="1"/>
    </xf>
    <xf numFmtId="0" fontId="7" fillId="0" borderId="12" xfId="0" applyFont="1" applyBorder="1" applyAlignment="1">
      <alignment horizontal="center" vertical="top" wrapText="1"/>
    </xf>
    <xf numFmtId="0" fontId="7" fillId="0" borderId="9" xfId="0" applyFont="1" applyBorder="1" applyAlignment="1">
      <alignment horizontal="center" vertical="top" wrapText="1"/>
    </xf>
    <xf numFmtId="0" fontId="13" fillId="0" borderId="12" xfId="0" applyFont="1" applyBorder="1" applyAlignment="1">
      <alignment horizontal="center" vertical="top" wrapText="1"/>
    </xf>
    <xf numFmtId="0" fontId="7" fillId="0" borderId="3" xfId="0" applyFont="1" applyBorder="1" applyAlignment="1">
      <alignment horizontal="center" vertical="top" wrapText="1"/>
    </xf>
    <xf numFmtId="0" fontId="0" fillId="0" borderId="8" xfId="0" applyBorder="1" applyAlignment="1">
      <alignment horizontal="left" vertical="top" wrapText="1"/>
    </xf>
    <xf numFmtId="0" fontId="0" fillId="0" borderId="11" xfId="0" applyBorder="1" applyAlignment="1">
      <alignment vertical="top"/>
    </xf>
    <xf numFmtId="0" fontId="0" fillId="0" borderId="11" xfId="0" applyBorder="1" applyAlignment="1">
      <alignment vertical="top" wrapText="1"/>
    </xf>
    <xf numFmtId="0" fontId="0" fillId="0" borderId="11" xfId="0" applyBorder="1" applyAlignment="1">
      <alignment horizontal="center" vertical="top" wrapText="1"/>
    </xf>
    <xf numFmtId="0" fontId="0" fillId="0" borderId="7" xfId="0" applyBorder="1" applyAlignment="1">
      <alignment horizontal="center" vertical="top"/>
    </xf>
    <xf numFmtId="0" fontId="0" fillId="0" borderId="8" xfId="0" applyBorder="1" applyAlignment="1">
      <alignment horizontal="center" vertical="top"/>
    </xf>
    <xf numFmtId="0" fontId="11" fillId="0" borderId="11" xfId="0" applyFont="1" applyBorder="1" applyAlignment="1">
      <alignment horizontal="center" vertical="top"/>
    </xf>
    <xf numFmtId="0" fontId="12" fillId="0" borderId="11" xfId="1" applyBorder="1" applyAlignment="1">
      <alignment vertical="top" wrapText="1"/>
    </xf>
    <xf numFmtId="0" fontId="0" fillId="0" borderId="0" xfId="0" applyAlignment="1">
      <alignment horizontal="left"/>
    </xf>
    <xf numFmtId="0" fontId="0" fillId="2" borderId="2" xfId="0" applyFill="1" applyBorder="1" applyAlignment="1">
      <alignment vertical="top"/>
    </xf>
    <xf numFmtId="0" fontId="0" fillId="4" borderId="2" xfId="0" applyFill="1" applyBorder="1" applyAlignment="1">
      <alignment vertical="top"/>
    </xf>
    <xf numFmtId="0" fontId="0" fillId="3" borderId="2" xfId="0" applyFill="1" applyBorder="1" applyAlignment="1">
      <alignment vertical="top"/>
    </xf>
    <xf numFmtId="0" fontId="0" fillId="5" borderId="2" xfId="0" applyFill="1" applyBorder="1" applyAlignment="1">
      <alignment vertical="top"/>
    </xf>
    <xf numFmtId="0" fontId="0" fillId="6" borderId="2" xfId="0" applyFill="1" applyBorder="1" applyAlignment="1">
      <alignment vertical="top"/>
    </xf>
    <xf numFmtId="0" fontId="0" fillId="7" borderId="2" xfId="0" applyFill="1" applyBorder="1" applyAlignment="1">
      <alignment vertical="top"/>
    </xf>
    <xf numFmtId="0" fontId="7" fillId="0" borderId="0" xfId="0" applyFont="1" applyAlignment="1">
      <alignment horizontal="left"/>
    </xf>
    <xf numFmtId="0" fontId="5" fillId="0" borderId="0" xfId="0" applyFont="1"/>
    <xf numFmtId="0" fontId="6" fillId="0" borderId="0" xfId="0" applyFont="1"/>
    <xf numFmtId="0" fontId="0" fillId="0" borderId="2" xfId="0" applyBorder="1"/>
    <xf numFmtId="1" fontId="24" fillId="0" borderId="0" xfId="0" applyNumberFormat="1" applyFont="1" applyAlignment="1">
      <alignment horizontal="left" vertical="top" wrapText="1"/>
    </xf>
    <xf numFmtId="0" fontId="7" fillId="0" borderId="0" xfId="0" applyFont="1" applyAlignment="1">
      <alignment vertical="top"/>
    </xf>
    <xf numFmtId="0" fontId="7" fillId="0" borderId="0" xfId="0" applyFont="1" applyAlignment="1">
      <alignment horizontal="left" vertical="top"/>
    </xf>
    <xf numFmtId="0" fontId="0" fillId="0" borderId="0" xfId="0" applyAlignment="1">
      <alignment horizontal="right" vertical="top"/>
    </xf>
    <xf numFmtId="0" fontId="0" fillId="0" borderId="0" xfId="0" applyAlignment="1">
      <alignment horizontal="left" vertical="top" wrapText="1"/>
    </xf>
    <xf numFmtId="0" fontId="0" fillId="0" borderId="0" xfId="0" applyAlignment="1">
      <alignment horizontal="left" vertical="top"/>
    </xf>
    <xf numFmtId="0" fontId="7" fillId="0" borderId="3" xfId="0" applyFont="1" applyBorder="1" applyAlignment="1">
      <alignment horizontal="left" vertical="top"/>
    </xf>
    <xf numFmtId="0" fontId="0" fillId="0" borderId="3" xfId="0" applyBorder="1" applyAlignment="1">
      <alignment horizontal="center" vertical="top"/>
    </xf>
    <xf numFmtId="0" fontId="9" fillId="0" borderId="0" xfId="0" applyFont="1" applyAlignment="1">
      <alignment vertical="top"/>
    </xf>
    <xf numFmtId="0" fontId="9" fillId="0" borderId="3" xfId="0" applyFont="1" applyBorder="1" applyAlignment="1">
      <alignment vertical="top"/>
    </xf>
    <xf numFmtId="0" fontId="7" fillId="0" borderId="3" xfId="0" applyFont="1" applyBorder="1" applyAlignment="1">
      <alignment vertical="top"/>
    </xf>
    <xf numFmtId="0" fontId="0" fillId="0" borderId="3" xfId="0" applyBorder="1" applyAlignment="1">
      <alignment vertical="top"/>
    </xf>
    <xf numFmtId="0" fontId="11" fillId="0" borderId="0" xfId="0" applyFont="1" applyAlignment="1">
      <alignment vertical="top"/>
    </xf>
    <xf numFmtId="0" fontId="8" fillId="0" borderId="3" xfId="0" applyFont="1" applyBorder="1" applyAlignment="1">
      <alignment vertical="top"/>
    </xf>
    <xf numFmtId="0" fontId="10" fillId="0" borderId="2" xfId="0" applyFont="1" applyBorder="1" applyAlignment="1">
      <alignment vertical="top"/>
    </xf>
    <xf numFmtId="0" fontId="0" fillId="0" borderId="1" xfId="0" applyBorder="1" applyAlignment="1">
      <alignment vertical="top"/>
    </xf>
    <xf numFmtId="0" fontId="7" fillId="0" borderId="0" xfId="0" applyFont="1" applyAlignment="1">
      <alignment horizontal="left" vertical="top" wrapText="1"/>
    </xf>
    <xf numFmtId="0" fontId="7" fillId="0" borderId="0" xfId="0" applyFont="1" applyAlignment="1">
      <alignment vertical="top" wrapText="1"/>
    </xf>
    <xf numFmtId="0" fontId="8" fillId="0" borderId="0" xfId="0" applyFont="1" applyAlignment="1">
      <alignment horizontal="right" vertical="top" wrapText="1"/>
    </xf>
    <xf numFmtId="0" fontId="8" fillId="0" borderId="0" xfId="0" applyFont="1" applyAlignment="1">
      <alignment vertical="top"/>
    </xf>
    <xf numFmtId="0" fontId="0" fillId="0" borderId="6" xfId="0" applyBorder="1" applyAlignment="1">
      <alignment vertical="top"/>
    </xf>
    <xf numFmtId="0" fontId="7" fillId="0" borderId="13" xfId="0" applyFont="1" applyBorder="1" applyAlignment="1">
      <alignment vertical="top" wrapText="1"/>
    </xf>
    <xf numFmtId="0" fontId="27" fillId="0" borderId="0" xfId="0" applyFont="1" applyAlignment="1">
      <alignment vertical="top"/>
    </xf>
    <xf numFmtId="0" fontId="26" fillId="0" borderId="0" xfId="0" applyFont="1" applyAlignment="1">
      <alignment horizontal="center" vertical="top" wrapText="1"/>
    </xf>
    <xf numFmtId="0" fontId="26" fillId="0" borderId="3" xfId="0" applyFont="1" applyBorder="1" applyAlignment="1">
      <alignment horizontal="center" vertical="top" wrapText="1"/>
    </xf>
    <xf numFmtId="0" fontId="9" fillId="0" borderId="0" xfId="0" applyFont="1" applyAlignment="1">
      <alignment horizontal="left" vertical="top"/>
    </xf>
    <xf numFmtId="0" fontId="7" fillId="0" borderId="0" xfId="0" applyFont="1" applyAlignment="1">
      <alignment horizontal="left" vertical="top"/>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8" fillId="0" borderId="0" xfId="0" applyFont="1" applyAlignment="1">
      <alignment horizontal="right" vertical="top" wrapText="1"/>
    </xf>
    <xf numFmtId="0" fontId="0" fillId="0" borderId="3" xfId="2" applyFont="1" applyFill="1" applyBorder="1" applyAlignment="1">
      <alignment horizontal="left" vertical="top"/>
      <protection locked="0"/>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3" xfId="0" applyBorder="1" applyAlignment="1">
      <alignment horizontal="center" vertical="top"/>
    </xf>
    <xf numFmtId="0" fontId="7" fillId="0" borderId="3" xfId="0" applyFont="1" applyBorder="1" applyAlignment="1">
      <alignment horizontal="left" vertical="top" wrapText="1"/>
    </xf>
    <xf numFmtId="0" fontId="2" fillId="0" borderId="0" xfId="0" applyFont="1" applyAlignment="1">
      <alignment horizontal="center" vertical="top"/>
    </xf>
    <xf numFmtId="0" fontId="2" fillId="0" borderId="1" xfId="0" applyFont="1" applyBorder="1" applyAlignment="1">
      <alignment horizontal="center" vertical="top"/>
    </xf>
    <xf numFmtId="0" fontId="3" fillId="0" borderId="2" xfId="0" applyFont="1" applyBorder="1" applyAlignment="1">
      <alignment horizontal="center" vertical="top"/>
    </xf>
    <xf numFmtId="0" fontId="1" fillId="0" borderId="0" xfId="0" applyFont="1" applyAlignment="1">
      <alignment horizontal="center" vertical="top" wrapText="1"/>
    </xf>
    <xf numFmtId="0" fontId="4" fillId="0" borderId="2" xfId="0" applyFont="1" applyBorder="1" applyAlignment="1">
      <alignment horizontal="center" vertical="top" wrapText="1"/>
    </xf>
    <xf numFmtId="0" fontId="0" fillId="0" borderId="0" xfId="0" applyAlignment="1">
      <alignment horizontal="right" vertical="top"/>
    </xf>
    <xf numFmtId="0" fontId="27" fillId="0" borderId="0" xfId="0" applyFont="1" applyAlignment="1">
      <alignment horizontal="left"/>
    </xf>
    <xf numFmtId="0" fontId="4" fillId="0" borderId="0" xfId="0" applyFont="1" applyAlignment="1">
      <alignment horizontal="center" vertical="top"/>
    </xf>
    <xf numFmtId="0" fontId="0" fillId="0" borderId="0" xfId="0" applyAlignment="1">
      <alignment horizontal="left" vertical="top" wrapText="1"/>
    </xf>
    <xf numFmtId="0" fontId="11" fillId="0" borderId="0" xfId="0" applyFont="1" applyAlignment="1">
      <alignment horizontal="center" vertical="top"/>
    </xf>
    <xf numFmtId="0" fontId="11" fillId="0" borderId="3" xfId="0" applyFont="1" applyBorder="1" applyAlignment="1">
      <alignment horizontal="center" vertical="top"/>
    </xf>
    <xf numFmtId="0" fontId="11" fillId="0" borderId="3" xfId="0" applyFont="1" applyBorder="1" applyAlignment="1">
      <alignment horizontal="center" vertical="top" wrapText="1"/>
    </xf>
    <xf numFmtId="0" fontId="0" fillId="0" borderId="0" xfId="0" applyAlignment="1">
      <alignment horizontal="center" vertical="top"/>
    </xf>
    <xf numFmtId="0" fontId="0" fillId="0" borderId="0" xfId="0" applyAlignment="1">
      <alignment horizontal="left" vertical="top"/>
    </xf>
    <xf numFmtId="0" fontId="10" fillId="0" borderId="3" xfId="0" applyFont="1" applyBorder="1" applyAlignment="1">
      <alignment horizontal="center" vertical="top" wrapText="1"/>
    </xf>
    <xf numFmtId="0" fontId="7" fillId="0" borderId="3" xfId="0" applyFont="1" applyBorder="1" applyAlignment="1">
      <alignment horizontal="left" vertical="top"/>
    </xf>
    <xf numFmtId="0" fontId="7" fillId="0" borderId="10" xfId="0" applyFont="1" applyBorder="1" applyAlignment="1">
      <alignment horizontal="left" vertical="top"/>
    </xf>
    <xf numFmtId="0" fontId="7" fillId="0" borderId="0" xfId="0" applyFont="1" applyAlignment="1">
      <alignment horizontal="right" vertical="top" wrapText="1"/>
    </xf>
    <xf numFmtId="0" fontId="7" fillId="0" borderId="0" xfId="0" applyFont="1" applyAlignment="1">
      <alignment horizontal="center" vertical="top" wrapText="1"/>
    </xf>
    <xf numFmtId="0" fontId="0" fillId="0" borderId="3" xfId="2" applyFont="1" applyFill="1" applyBorder="1" applyAlignment="1">
      <alignment horizontal="center" vertical="top"/>
      <protection locked="0"/>
    </xf>
    <xf numFmtId="0" fontId="0" fillId="0" borderId="0" xfId="0" applyAlignment="1">
      <alignment horizontal="center"/>
    </xf>
    <xf numFmtId="0" fontId="0" fillId="0" borderId="3" xfId="2" applyFont="1" applyFill="1" applyBorder="1" applyAlignment="1">
      <alignment horizontal="center" vertical="center"/>
      <protection locked="0"/>
    </xf>
    <xf numFmtId="0" fontId="0" fillId="0" borderId="3" xfId="2" applyFont="1" applyFill="1" applyBorder="1" applyAlignment="1">
      <alignment horizontal="center" vertical="center"/>
      <protection locked="0"/>
    </xf>
  </cellXfs>
  <cellStyles count="3">
    <cellStyle name="Hyperlink" xfId="1" builtinId="8"/>
    <cellStyle name="Input" xfId="2" builtinId="20" customBuiltin="1"/>
    <cellStyle name="Normal" xfId="0" builtinId="0"/>
  </cellStyles>
  <dxfs count="228">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alignment horizontal="center" vertical="top"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Calibri"/>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horizontal/>
      </border>
    </dxf>
    <dxf>
      <alignment horizontal="center" vertical="top"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19</xdr:col>
      <xdr:colOff>0</xdr:colOff>
      <xdr:row>157</xdr:row>
      <xdr:rowOff>0</xdr:rowOff>
    </xdr:from>
    <xdr:to>
      <xdr:col>19</xdr:col>
      <xdr:colOff>304800</xdr:colOff>
      <xdr:row>157</xdr:row>
      <xdr:rowOff>312270</xdr:rowOff>
    </xdr:to>
    <xdr:sp macro="" textlink="">
      <xdr:nvSpPr>
        <xdr:cNvPr id="2" name="AutoShape 2" descr="data:image/png;base64,iVBORw0KGgoAAAANSUhEUgAAAEwAAAAQCAIAAAAzuQ7wAAAFyklEQVRIid1WbUiTaxi+ar5NkrG5ZZpNsdSNPrTYVo6VJKmZS9oqVmIFfVgEhYtYK4sgqGAEMVnzx5C0TMS5kqx0jDUrkX5EUX6Maf5oWKxm7V2SOjubdX48+erp1A4cOufEuX49z/1e9/3c1/3ez/2+s2iaxv8ds//rBP4N/LoiI5HIb1OIQmtsbExLSwsGg4xl165dAoFgw4YN/f39xDItsr29feHChRqN5t69ezOjBAKBPXv2JCYmnj9//i/JAB48eCASiWw2G4BgMFheXi4SiRISErRaLcPRarUCgaCgoGBoaIiRlJeXl5KSIhAIjh8/DiA9PT1pCiqVivFVKpVWq5Ws/X5/ZWWlSqWKj48nloaGhvb2dqPRGB8fv2PHjkgkAgA0TdM07fP55s2bl5+fX1dXx2Kx6urqiP3x48dCoZDH41VVVQFoamqKQiZYsmQJgGPHjtE0PTw8rFarLRZLQ0MDgOrqapqmm5ubCaG4uFgmkxEvr9dLUVRcXFxhYaHBYCBHO53OmpoaAEVFRYRmsVgAnDhxgmx37tzJ4XAGBweZ02Uy2fLly2madrlcAG7cuEHT9Nc32dLSEggETCaTSqVau3bt1atXiV2j0YyOjt69e5fL5QLweDxRyABaW1uHhoYyMzMpigIQExNTW1ur0WiIsC9fvgDo7e0FoNfrk5OT3W43cWxqaoqJienr67NarQcPHgSQkZEhlUoDgQCAzZs3E5rdbmfO8vv9zc3Ne/fuFQgEjLG3t1cqlQJYtmwZgIGBgel2bW1tXbFixYIFCwBkZWWRPACUl5dbrdalS5deunQJgEwmi0IGYDQa1Wr1x48fGcv4+Pi+fftu376dnZ29detWAGKxmPSVzWYrLCwktOvXr6empo6MjOCPcDgcLBZLqVSSbW1tLfOosbExHA5fvnw5Nze3o6ODGOPi4hISEgDMmTMHwMTExLTIZ8+eEemk/Mxhhw8fXrVqVX19fV9fn1gsXrNmTRRyZ2dnT09PaWnpu3fvmGKvXr361q1bLBbLbDbHxsYCUCqVEolEp9OFw+ELFy4QJkVRAwMDUqnUYDAwMkZHR7u6uhQKBemjb2C32/l8vs1mKyoq2r1796tXrwCUlZX19/ePjIyQcqSmpk6LDAaDpAAks7lz5zKx/H7/2bNnAZw8eTI6ubq6ms/nZ2RkTE5Ojo2NAQiFQj6fj81mT05OlpaWkt57+vQp6aKJiQmv10t8Ozo6Xr58qdVqL168yAyz+/fvh8PhjRs3/lkhAI/Hs2nTpvXr1+v1+lAoRDr51KlTY2NjixYt0ul0FEXl5eVNi+RyuV8HEdDT05OZmUnWnz9/3r9//4cPH+RyOTPifkR+/fo1M3jMZrPRaExLS+vu7n7z5k1nZ6fP5yM38+jRo7Nnz3748GFOTs65c+eYpLlcbkVFBaYuLVEOID8//7siI5FIYmIiANJKoVAIQGxs7M2bN10uF4/H27ZtG7muX0Xm5OSQGeD1et1ud0FBAbHX19c/evQIwOnTp0l/RyHb7Xan0+lwOACUlJQUFxcDSElJwdTAmD9/PoAXL16UlZVlZWWtXLmyu7t7Zt6kV+VyOdk+efJEKBSKRKLvily8ePH4+DiAtrY2AGTeMGl/+vSpsrLy655M3ra2NoqizGazQqFgs9lut5vYr127NjOuxWKJQmaAqSk/ODjY0tKyfft2AAqFYnh4mKbp3NxciURisVh4PJ5CoWASILSKigomDpvNPnDgwI+CnzlzJj09vaamhs/ny+VyhnDlyhUAVVVV0y7MymQyJSUl8fn8b757LpfL6XQ6nc6uri6fzxed/E0ed+7c4XA4QqFQr9e/ffuWPH3+/LlEIqEoat26dUyBSkpKkpOTTSbTzDjZ2dkOh+Ob4Gq1WqfT0TT9/v37I0eOcDgcuVzu8XgYgl6vP3To0EyXWfQ/8INuMBjEYvGWLVt+euS/h39E5K+GX/cH/SfidwJ7mE8VCtZTAAAAAElFTkSuQmCC">
          <a:extLst>
            <a:ext uri="{FF2B5EF4-FFF2-40B4-BE49-F238E27FC236}">
              <a16:creationId xmlns:a16="http://schemas.microsoft.com/office/drawing/2014/main" id="{0B7569A3-DC07-404D-94EF-10F8762C385D}"/>
            </a:ext>
          </a:extLst>
        </xdr:cNvPr>
        <xdr:cNvSpPr>
          <a:spLocks noChangeAspect="1" noChangeArrowheads="1"/>
        </xdr:cNvSpPr>
      </xdr:nvSpPr>
      <xdr:spPr bwMode="auto">
        <a:xfrm>
          <a:off x="15532100" y="70154800"/>
          <a:ext cx="304800" cy="3122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3:AB175" totalsRowShown="0" headerRowDxfId="102" dataDxfId="100" headerRowBorderDxfId="101" tableBorderDxfId="99" totalsRowBorderDxfId="98">
  <autoFilter ref="A3:AB175" xr:uid="{00000000-0009-0000-0100-000002000000}"/>
  <tableColumns count="28">
    <tableColumn id="1" xr3:uid="{00000000-0010-0000-0000-000001000000}" name="Tỉnh/TP" dataDxfId="97"/>
    <tableColumn id="2" xr3:uid="{00000000-0010-0000-0000-000002000000}" name="TT" dataDxfId="96"/>
    <tableColumn id="3" xr3:uid="{00000000-0010-0000-0000-000003000000}" name="MST" dataDxfId="95"/>
    <tableColumn id="4" xr3:uid="{00000000-0010-0000-0000-000004000000}" name="Tên doanh nghiệp" dataDxfId="94"/>
    <tableColumn id="5" xr3:uid="{00000000-0010-0000-0000-000005000000}" name="Công ty mẹ" dataDxfId="93"/>
    <tableColumn id="6" xr3:uid="{00000000-0010-0000-0000-000006000000}" name="Doanh nghiệp lớn" dataDxfId="92"/>
    <tableColumn id="7" xr3:uid="{00000000-0010-0000-0000-000007000000}" name="Sản phẩm" dataDxfId="91"/>
    <tableColumn id="8" xr3:uid="{00000000-0010-0000-0000-000008000000}" name="Sở hữu" dataDxfId="90"/>
    <tableColumn id="9" xr3:uid="{00000000-0010-0000-0000-000009000000}" name="Bia" dataDxfId="89"/>
    <tableColumn id="10" xr3:uid="{00000000-0010-0000-0000-00000A000000}" name="Đồ uống không cồn" dataDxfId="88"/>
    <tableColumn id="11" xr3:uid="{00000000-0010-0000-0000-00000B000000}" name="NGK" dataDxfId="87"/>
    <tableColumn id="12" xr3:uid="{00000000-0010-0000-0000-00000C000000}" name="Nước ngọt" dataDxfId="86"/>
    <tableColumn id="13" xr3:uid="{00000000-0010-0000-0000-00000D000000}" name="Nước uống " dataDxfId="85"/>
    <tableColumn id="14" xr3:uid="{00000000-0010-0000-0000-00000E000000}" name="Sữa" dataDxfId="84"/>
    <tableColumn id="15" xr3:uid="{00000000-0010-0000-0000-00000F000000}" name="Trà dạng nước/Trà thảo mộc" dataDxfId="83"/>
    <tableColumn id="16" xr3:uid="{00000000-0010-0000-0000-000010000000}" name="Cà phê nước" dataDxfId="82"/>
    <tableColumn id="17" xr3:uid="{00000000-0010-0000-0000-000011000000}" name="Nước trái cây" dataDxfId="81"/>
    <tableColumn id="18" xr3:uid="{00000000-0010-0000-0000-000012000000}" name="Khác" dataDxfId="80"/>
    <tableColumn id="19" xr3:uid="{00000000-0010-0000-0000-000013000000}" name="Địa chỉ" dataDxfId="79"/>
    <tableColumn id="20" xr3:uid="{00000000-0010-0000-0000-000014000000}" name="SĐT" dataDxfId="78"/>
    <tableColumn id="21" xr3:uid="{00000000-0010-0000-0000-000015000000}" name="Email" dataDxfId="77" dataCellStyle="Hyperlink"/>
    <tableColumn id="22" xr3:uid="{00000000-0010-0000-0000-000016000000}" name="Website" dataDxfId="76" dataCellStyle="Hyperlink"/>
    <tableColumn id="23" xr3:uid="{00000000-0010-0000-0000-000017000000}" name="Công suất bia (triệu lít/năm)" dataDxfId="75"/>
    <tableColumn id="24" xr3:uid="{00000000-0010-0000-0000-000018000000}" name="Công suất NGK (triệu lít/năm)" dataDxfId="74"/>
    <tableColumn id="25" xr3:uid="{00000000-0010-0000-0000-000019000000}" name="Ghi chú" dataDxfId="73"/>
    <tableColumn id="26" xr3:uid="{00000000-0010-0000-0000-00001A000000}" name="Cơ sở tiêu thụ NL trọng điểm 2019" dataDxfId="72"/>
    <tableColumn id="27" xr3:uid="{00000000-0010-0000-0000-00001B000000}" name="Cơ sở tiêu thụ NL trọng điểm 2020" dataDxfId="71"/>
    <tableColumn id="28" xr3:uid="{00000000-0010-0000-0000-00001C000000}" name="Cơ sở tiêu thụ NL trọng điểm" dataDxfId="70">
      <calculatedColumnFormula>IF(SUM(Z4:AA4)&lt;&gt;0,"*","")</calculatedColumnFormula>
    </tableColumn>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info@sgtd.com.vn" TargetMode="External"/><Relationship Id="rId18" Type="http://schemas.openxmlformats.org/officeDocument/2006/relationships/hyperlink" Target="mailto:Cabeco586@cabeco.vn" TargetMode="External"/><Relationship Id="rId26" Type="http://schemas.openxmlformats.org/officeDocument/2006/relationships/hyperlink" Target="mailto:phongtonghop277@gmail.com" TargetMode="External"/><Relationship Id="rId39" Type="http://schemas.openxmlformats.org/officeDocument/2006/relationships/hyperlink" Target="mailto:info@thp.com.vn" TargetMode="External"/><Relationship Id="rId3" Type="http://schemas.openxmlformats.org/officeDocument/2006/relationships/hyperlink" Target="mailto:biahnkb@gmail.com" TargetMode="External"/><Relationship Id="rId21" Type="http://schemas.openxmlformats.org/officeDocument/2006/relationships/hyperlink" Target="mailto:lanngoc.st@gmail.com" TargetMode="External"/><Relationship Id="rId34" Type="http://schemas.openxmlformats.org/officeDocument/2006/relationships/hyperlink" Target="https://www.thachbich.com.vn/trang-chu" TargetMode="External"/><Relationship Id="rId42" Type="http://schemas.openxmlformats.org/officeDocument/2006/relationships/hyperlink" Target="https://www.thp.com.vn/" TargetMode="External"/><Relationship Id="rId47" Type="http://schemas.openxmlformats.org/officeDocument/2006/relationships/hyperlink" Target="mailto:hung.a.ho@carlsberg.asia" TargetMode="External"/><Relationship Id="rId50" Type="http://schemas.openxmlformats.org/officeDocument/2006/relationships/table" Target="../tables/table1.xml"/><Relationship Id="rId7" Type="http://schemas.openxmlformats.org/officeDocument/2006/relationships/hyperlink" Target="mailto:saigonphutho@gmail.com" TargetMode="External"/><Relationship Id="rId12" Type="http://schemas.openxmlformats.org/officeDocument/2006/relationships/hyperlink" Target="mailto:sgld@sabelado.com.vn" TargetMode="External"/><Relationship Id="rId17" Type="http://schemas.openxmlformats.org/officeDocument/2006/relationships/hyperlink" Target="mailto:VNInfo@laviewater.com" TargetMode="External"/><Relationship Id="rId25" Type="http://schemas.openxmlformats.org/officeDocument/2006/relationships/hyperlink" Target="mailto:congtycophantapdoanibb@gmail.com" TargetMode="External"/><Relationship Id="rId33" Type="http://schemas.openxmlformats.org/officeDocument/2006/relationships/hyperlink" Target="mailto:thachbich@thachbich.com.vn" TargetMode="External"/><Relationship Id="rId38" Type="http://schemas.openxmlformats.org/officeDocument/2006/relationships/hyperlink" Target="mailto:rose@abvietnam.com.vn" TargetMode="External"/><Relationship Id="rId46" Type="http://schemas.openxmlformats.org/officeDocument/2006/relationships/hyperlink" Target="https://carlsbergvietnam.vn/" TargetMode="External"/><Relationship Id="rId2" Type="http://schemas.openxmlformats.org/officeDocument/2006/relationships/hyperlink" Target="mailto:gasaco2019@gmail.com" TargetMode="External"/><Relationship Id="rId16" Type="http://schemas.openxmlformats.org/officeDocument/2006/relationships/hyperlink" Target="mailto:info@vihamark.com.vn" TargetMode="External"/><Relationship Id="rId20" Type="http://schemas.openxmlformats.org/officeDocument/2006/relationships/hyperlink" Target="mailto:vinakenbeer@vnn.vn" TargetMode="External"/><Relationship Id="rId29" Type="http://schemas.openxmlformats.org/officeDocument/2006/relationships/hyperlink" Target="mailto:tranghonglethi@gmail.com" TargetMode="External"/><Relationship Id="rId41" Type="http://schemas.openxmlformats.org/officeDocument/2006/relationships/hyperlink" Target="https://www.thp.com.vn/" TargetMode="External"/><Relationship Id="rId1" Type="http://schemas.openxmlformats.org/officeDocument/2006/relationships/hyperlink" Target="https://niengiamtrangvang.com/congty/1187853312/tr%C3%A1i-c%C3%A2y-s%E1%BA%A5y-%C4%91%E1%BB%89nh-nam-c%C3%B4ng-ty-tnhh-%C4%91%E1%BA%A7u-t%C6%B0-%C4%91%E1%BB%89nh-nam.html" TargetMode="External"/><Relationship Id="rId6" Type="http://schemas.openxmlformats.org/officeDocument/2006/relationships/hyperlink" Target="mailto:contact@habeco.com.vn" TargetMode="External"/><Relationship Id="rId11" Type="http://schemas.openxmlformats.org/officeDocument/2006/relationships/hyperlink" Target="mailto:biaruousaigondongxuan@gmail.com" TargetMode="External"/><Relationship Id="rId24" Type="http://schemas.openxmlformats.org/officeDocument/2006/relationships/hyperlink" Target="mailto:anasmile@gmail.com" TargetMode="External"/><Relationship Id="rId32" Type="http://schemas.openxmlformats.org/officeDocument/2006/relationships/hyperlink" Target="http://c-brewmaster.vn/gioi-thieu/" TargetMode="External"/><Relationship Id="rId37" Type="http://schemas.openxmlformats.org/officeDocument/2006/relationships/hyperlink" Target="http://biatuoisaigoncaocap.com.vn/" TargetMode="External"/><Relationship Id="rId40" Type="http://schemas.openxmlformats.org/officeDocument/2006/relationships/hyperlink" Target="mailto:info@thp.com.vn" TargetMode="External"/><Relationship Id="rId45" Type="http://schemas.openxmlformats.org/officeDocument/2006/relationships/hyperlink" Target="http://huongsen.com.vn/" TargetMode="External"/><Relationship Id="rId5" Type="http://schemas.openxmlformats.org/officeDocument/2006/relationships/hyperlink" Target="mailto:contact@habeco.com.vn" TargetMode="External"/><Relationship Id="rId15" Type="http://schemas.openxmlformats.org/officeDocument/2006/relationships/hyperlink" Target="mailto:phcwsb@gmail.com" TargetMode="External"/><Relationship Id="rId23" Type="http://schemas.openxmlformats.org/officeDocument/2006/relationships/hyperlink" Target="mailto:yenle@queennest.com/admin-mt@queennest.com" TargetMode="External"/><Relationship Id="rId28" Type="http://schemas.openxmlformats.org/officeDocument/2006/relationships/hyperlink" Target="mailto:doanvandien60@gmail.com" TargetMode="External"/><Relationship Id="rId36" Type="http://schemas.openxmlformats.org/officeDocument/2006/relationships/hyperlink" Target="mailto:biasaigondongnai@gmail.com" TargetMode="External"/><Relationship Id="rId49" Type="http://schemas.openxmlformats.org/officeDocument/2006/relationships/drawing" Target="../drawings/drawing1.xml"/><Relationship Id="rId10" Type="http://schemas.openxmlformats.org/officeDocument/2006/relationships/hyperlink" Target="mailto:beer@sabecoquangngai.com.vn" TargetMode="External"/><Relationship Id="rId19" Type="http://schemas.openxmlformats.org/officeDocument/2006/relationships/hyperlink" Target="mailto:info@vhb.com.vn/info@viethabeer.vn" TargetMode="External"/><Relationship Id="rId31" Type="http://schemas.openxmlformats.org/officeDocument/2006/relationships/hyperlink" Target="http://c-brewmaster.vn/gioi-thieu/" TargetMode="External"/><Relationship Id="rId44" Type="http://schemas.openxmlformats.org/officeDocument/2006/relationships/hyperlink" Target="https://pushmaxvietnam.com/" TargetMode="External"/><Relationship Id="rId4" Type="http://schemas.openxmlformats.org/officeDocument/2006/relationships/hyperlink" Target="mailto:hanabeco@gmail.com" TargetMode="External"/><Relationship Id="rId9" Type="http://schemas.openxmlformats.org/officeDocument/2006/relationships/hyperlink" Target="mailto:sasobeco@sasobeco.com.vn" TargetMode="External"/><Relationship Id="rId14" Type="http://schemas.openxmlformats.org/officeDocument/2006/relationships/hyperlink" Target="mailto:info@sabecohanoi.com.vn" TargetMode="External"/><Relationship Id="rId22" Type="http://schemas.openxmlformats.org/officeDocument/2006/relationships/hyperlink" Target="mailto:enquiry@ncpvn.com" TargetMode="External"/><Relationship Id="rId27" Type="http://schemas.openxmlformats.org/officeDocument/2006/relationships/hyperlink" Target="mailto:biatuoinew@gmail.com" TargetMode="External"/><Relationship Id="rId30" Type="http://schemas.openxmlformats.org/officeDocument/2006/relationships/hyperlink" Target="mailto:cuong.nguyenvan@gmail.com" TargetMode="External"/><Relationship Id="rId35" Type="http://schemas.openxmlformats.org/officeDocument/2006/relationships/hyperlink" Target="mailto:minhnghipte@yahoo.com" TargetMode="External"/><Relationship Id="rId43" Type="http://schemas.openxmlformats.org/officeDocument/2006/relationships/hyperlink" Target="mailto:dantt@pushmaxvietnam.com" TargetMode="External"/><Relationship Id="rId48" Type="http://schemas.openxmlformats.org/officeDocument/2006/relationships/printerSettings" Target="../printerSettings/printerSettings1.bin"/><Relationship Id="rId8" Type="http://schemas.openxmlformats.org/officeDocument/2006/relationships/hyperlink" Target="mailto:biasaigonhatinh2013@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175"/>
  <sheetViews>
    <sheetView zoomScale="90" zoomScaleNormal="90" workbookViewId="0">
      <pane xSplit="4" ySplit="3" topLeftCell="V4" activePane="bottomRight" state="frozen"/>
      <selection activeCell="C67" sqref="C67:G71"/>
      <selection pane="topRight" activeCell="C67" sqref="C67:G71"/>
      <selection pane="bottomLeft" activeCell="C67" sqref="C67:G71"/>
      <selection pane="bottomRight" activeCell="C67" sqref="C67:G71"/>
    </sheetView>
  </sheetViews>
  <sheetFormatPr defaultColWidth="8.85546875" defaultRowHeight="15" x14ac:dyDescent="0.25"/>
  <cols>
    <col min="1" max="1" width="12" style="4" customWidth="1"/>
    <col min="2" max="2" width="5.140625" style="1" customWidth="1"/>
    <col min="3" max="3" width="20.140625" style="1" customWidth="1"/>
    <col min="4" max="4" width="29.42578125" style="4" customWidth="1"/>
    <col min="5" max="5" width="28" style="4" customWidth="1"/>
    <col min="6" max="6" width="8.85546875" style="11" customWidth="1"/>
    <col min="7" max="7" width="21" style="4" customWidth="1"/>
    <col min="8" max="8" width="8.140625" style="4" customWidth="1"/>
    <col min="9" max="10" width="7.140625" style="2" customWidth="1"/>
    <col min="11" max="18" width="5.7109375" style="10" customWidth="1"/>
    <col min="19" max="19" width="36.42578125" style="4" customWidth="1"/>
    <col min="20" max="20" width="15.5703125" style="4" customWidth="1"/>
    <col min="21" max="21" width="28.140625" style="4" customWidth="1"/>
    <col min="22" max="22" width="21.85546875" style="4" customWidth="1"/>
    <col min="23" max="24" width="8.7109375" style="1" customWidth="1"/>
    <col min="25" max="25" width="28.42578125" style="1" customWidth="1"/>
    <col min="26" max="28" width="8.7109375" style="1" customWidth="1"/>
    <col min="29" max="16384" width="8.85546875" style="1"/>
  </cols>
  <sheetData>
    <row r="1" spans="1:32" ht="26.25" x14ac:dyDescent="0.25">
      <c r="B1" s="14" t="s">
        <v>41</v>
      </c>
    </row>
    <row r="2" spans="1:32" x14ac:dyDescent="0.25">
      <c r="A2" s="4">
        <v>1</v>
      </c>
      <c r="B2" s="1">
        <v>1</v>
      </c>
      <c r="C2" s="4">
        <v>1</v>
      </c>
      <c r="D2" s="1">
        <v>1</v>
      </c>
      <c r="E2" s="4">
        <v>1</v>
      </c>
      <c r="F2" s="1">
        <v>1</v>
      </c>
      <c r="G2" s="4">
        <v>1</v>
      </c>
      <c r="H2" s="1">
        <v>1</v>
      </c>
      <c r="I2" s="4">
        <v>1</v>
      </c>
      <c r="J2" s="1">
        <v>1</v>
      </c>
      <c r="K2" s="4">
        <v>1</v>
      </c>
      <c r="L2" s="1">
        <v>1</v>
      </c>
      <c r="M2" s="4">
        <v>1</v>
      </c>
      <c r="N2" s="1">
        <v>1</v>
      </c>
      <c r="O2" s="4">
        <v>1</v>
      </c>
      <c r="P2" s="1">
        <v>1</v>
      </c>
      <c r="Q2" s="4">
        <v>1</v>
      </c>
      <c r="R2" s="1">
        <v>1</v>
      </c>
      <c r="S2" s="4">
        <v>1</v>
      </c>
      <c r="T2" s="1">
        <v>1</v>
      </c>
      <c r="U2" s="4">
        <v>1</v>
      </c>
      <c r="V2" s="1">
        <v>1</v>
      </c>
      <c r="W2" s="4">
        <v>1</v>
      </c>
      <c r="X2" s="1">
        <v>1</v>
      </c>
      <c r="Y2" s="4">
        <v>1</v>
      </c>
      <c r="Z2" s="1">
        <v>1</v>
      </c>
      <c r="AA2" s="4">
        <v>1</v>
      </c>
      <c r="AB2" s="1">
        <v>1</v>
      </c>
      <c r="AD2" s="49" t="s">
        <v>58</v>
      </c>
      <c r="AE2" s="49" t="s">
        <v>1138</v>
      </c>
      <c r="AF2" s="49" t="s">
        <v>1139</v>
      </c>
    </row>
    <row r="3" spans="1:32" s="12" customFormat="1" ht="75" x14ac:dyDescent="0.25">
      <c r="A3" s="51" t="s">
        <v>58</v>
      </c>
      <c r="B3" s="46" t="s">
        <v>42</v>
      </c>
      <c r="C3" s="46" t="s">
        <v>43</v>
      </c>
      <c r="D3" s="52" t="s">
        <v>44</v>
      </c>
      <c r="E3" s="52" t="s">
        <v>45</v>
      </c>
      <c r="F3" s="52" t="s">
        <v>46</v>
      </c>
      <c r="G3" s="52" t="s">
        <v>32</v>
      </c>
      <c r="H3" s="46" t="s">
        <v>47</v>
      </c>
      <c r="I3" s="53" t="s">
        <v>48</v>
      </c>
      <c r="J3" s="51" t="s">
        <v>13</v>
      </c>
      <c r="K3" s="54" t="s">
        <v>49</v>
      </c>
      <c r="L3" s="54" t="s">
        <v>50</v>
      </c>
      <c r="M3" s="54" t="s">
        <v>51</v>
      </c>
      <c r="N3" s="54" t="s">
        <v>52</v>
      </c>
      <c r="O3" s="54" t="s">
        <v>53</v>
      </c>
      <c r="P3" s="54" t="s">
        <v>54</v>
      </c>
      <c r="Q3" s="54" t="s">
        <v>55</v>
      </c>
      <c r="R3" s="54" t="s">
        <v>56</v>
      </c>
      <c r="S3" s="52" t="s">
        <v>57</v>
      </c>
      <c r="T3" s="52" t="s">
        <v>59</v>
      </c>
      <c r="U3" s="53" t="s">
        <v>37</v>
      </c>
      <c r="V3" s="52" t="s">
        <v>60</v>
      </c>
      <c r="W3" s="55" t="s">
        <v>1072</v>
      </c>
      <c r="X3" s="52" t="s">
        <v>1073</v>
      </c>
      <c r="Y3" s="46" t="s">
        <v>1074</v>
      </c>
      <c r="Z3" s="52" t="s">
        <v>61</v>
      </c>
      <c r="AA3" s="52" t="s">
        <v>62</v>
      </c>
      <c r="AB3" s="53" t="s">
        <v>1140</v>
      </c>
      <c r="AD3" s="3" t="e">
        <f>'Bieu 01'!#REF!</f>
        <v>#REF!</v>
      </c>
      <c r="AE3" s="13" t="e">
        <f>VLOOKUP($AD$3,'Danh sach'!$A$4:$B$500,2,0)</f>
        <v>#REF!</v>
      </c>
      <c r="AF3" s="13" t="e">
        <f>VLOOKUP($AD$3,'Danh sach'!$A$4:$B$500,2,1)</f>
        <v>#REF!</v>
      </c>
    </row>
    <row r="4" spans="1:32" ht="45" x14ac:dyDescent="0.25">
      <c r="A4" s="48" t="s">
        <v>69</v>
      </c>
      <c r="B4" s="5">
        <v>1</v>
      </c>
      <c r="C4" s="5" t="s">
        <v>63</v>
      </c>
      <c r="D4" s="15" t="s">
        <v>64</v>
      </c>
      <c r="E4" s="16" t="s">
        <v>65</v>
      </c>
      <c r="F4" s="17" t="s">
        <v>66</v>
      </c>
      <c r="G4" s="16" t="s">
        <v>71</v>
      </c>
      <c r="H4" s="16" t="s">
        <v>67</v>
      </c>
      <c r="I4" s="6" t="s">
        <v>66</v>
      </c>
      <c r="J4" s="7"/>
      <c r="K4" s="18"/>
      <c r="L4" s="18"/>
      <c r="M4" s="18"/>
      <c r="N4" s="18"/>
      <c r="O4" s="18"/>
      <c r="P4" s="18"/>
      <c r="Q4" s="18"/>
      <c r="R4" s="18"/>
      <c r="S4" s="16" t="s">
        <v>68</v>
      </c>
      <c r="T4" s="19" t="s">
        <v>70</v>
      </c>
      <c r="U4" s="20"/>
      <c r="V4" s="21"/>
      <c r="W4" s="22">
        <v>1100</v>
      </c>
      <c r="X4" s="5"/>
      <c r="Y4" s="5"/>
      <c r="Z4" s="5">
        <v>2833</v>
      </c>
      <c r="AA4" s="5">
        <v>3981</v>
      </c>
      <c r="AB4" s="6" t="str">
        <f>IF(SUM(Z4:AA4)&lt;&gt;0,"*","")</f>
        <v>*</v>
      </c>
    </row>
    <row r="5" spans="1:32" ht="30" x14ac:dyDescent="0.25">
      <c r="A5" s="48" t="s">
        <v>76</v>
      </c>
      <c r="B5" s="5">
        <v>2</v>
      </c>
      <c r="C5" s="5" t="s">
        <v>72</v>
      </c>
      <c r="D5" s="16" t="s">
        <v>73</v>
      </c>
      <c r="E5" s="16"/>
      <c r="F5" s="17"/>
      <c r="G5" s="16" t="s">
        <v>71</v>
      </c>
      <c r="H5" s="16" t="s">
        <v>74</v>
      </c>
      <c r="I5" s="6" t="s">
        <v>66</v>
      </c>
      <c r="J5" s="7"/>
      <c r="K5" s="18"/>
      <c r="L5" s="18"/>
      <c r="M5" s="18"/>
      <c r="N5" s="18"/>
      <c r="O5" s="18"/>
      <c r="P5" s="18"/>
      <c r="Q5" s="18"/>
      <c r="R5" s="18"/>
      <c r="S5" s="16" t="s">
        <v>75</v>
      </c>
      <c r="T5" s="19" t="s">
        <v>77</v>
      </c>
      <c r="U5" s="23" t="s">
        <v>78</v>
      </c>
      <c r="V5" s="21" t="s">
        <v>79</v>
      </c>
      <c r="W5" s="22"/>
      <c r="X5" s="5"/>
      <c r="Y5" s="5"/>
      <c r="Z5" s="5"/>
      <c r="AA5" s="5"/>
      <c r="AB5" s="6" t="str">
        <f t="shared" ref="AB5:AB68" si="0">IF(SUM(Z5:AA5)&lt;&gt;0,"*","")</f>
        <v/>
      </c>
    </row>
    <row r="6" spans="1:32" ht="30" x14ac:dyDescent="0.25">
      <c r="A6" s="47" t="s">
        <v>76</v>
      </c>
      <c r="B6" s="5">
        <v>3</v>
      </c>
      <c r="C6" s="5" t="s">
        <v>80</v>
      </c>
      <c r="D6" s="16" t="s">
        <v>81</v>
      </c>
      <c r="E6" s="16"/>
      <c r="F6" s="17"/>
      <c r="G6" s="16" t="s">
        <v>84</v>
      </c>
      <c r="H6" s="16" t="s">
        <v>74</v>
      </c>
      <c r="I6" s="6" t="s">
        <v>66</v>
      </c>
      <c r="J6" s="7"/>
      <c r="K6" s="18"/>
      <c r="L6" s="18"/>
      <c r="M6" s="18"/>
      <c r="N6" s="18"/>
      <c r="O6" s="18"/>
      <c r="P6" s="18"/>
      <c r="Q6" s="18"/>
      <c r="R6" s="18"/>
      <c r="S6" s="16" t="s">
        <v>82</v>
      </c>
      <c r="T6" s="16" t="s">
        <v>83</v>
      </c>
      <c r="U6" s="20"/>
      <c r="V6" s="21"/>
      <c r="W6" s="22">
        <v>10</v>
      </c>
      <c r="X6" s="5"/>
      <c r="Y6" s="5"/>
      <c r="Z6" s="5"/>
      <c r="AA6" s="5"/>
      <c r="AB6" s="6" t="str">
        <f t="shared" si="0"/>
        <v/>
      </c>
    </row>
    <row r="7" spans="1:32" ht="30" x14ac:dyDescent="0.25">
      <c r="A7" s="48" t="s">
        <v>90</v>
      </c>
      <c r="B7" s="5">
        <v>4</v>
      </c>
      <c r="C7" s="5" t="s">
        <v>85</v>
      </c>
      <c r="D7" s="16" t="s">
        <v>86</v>
      </c>
      <c r="E7" s="16" t="s">
        <v>87</v>
      </c>
      <c r="F7" s="17" t="s">
        <v>66</v>
      </c>
      <c r="G7" s="16" t="s">
        <v>94</v>
      </c>
      <c r="H7" s="16" t="s">
        <v>88</v>
      </c>
      <c r="I7" s="6" t="s">
        <v>66</v>
      </c>
      <c r="J7" s="7"/>
      <c r="K7" s="18"/>
      <c r="L7" s="18"/>
      <c r="M7" s="18"/>
      <c r="N7" s="18"/>
      <c r="O7" s="18"/>
      <c r="P7" s="18"/>
      <c r="Q7" s="18"/>
      <c r="R7" s="18"/>
      <c r="S7" s="16" t="s">
        <v>89</v>
      </c>
      <c r="T7" s="16" t="s">
        <v>91</v>
      </c>
      <c r="U7" s="20" t="s">
        <v>92</v>
      </c>
      <c r="V7" s="21" t="s">
        <v>93</v>
      </c>
      <c r="W7" s="22">
        <v>50</v>
      </c>
      <c r="X7" s="5"/>
      <c r="Y7" s="5" t="s">
        <v>1075</v>
      </c>
      <c r="Z7" s="5"/>
      <c r="AA7" s="5">
        <v>1700</v>
      </c>
      <c r="AB7" s="6" t="str">
        <f t="shared" si="0"/>
        <v>*</v>
      </c>
    </row>
    <row r="8" spans="1:32" ht="45" x14ac:dyDescent="0.25">
      <c r="A8" s="48" t="s">
        <v>99</v>
      </c>
      <c r="B8" s="5">
        <v>5</v>
      </c>
      <c r="C8" s="5" t="s">
        <v>95</v>
      </c>
      <c r="D8" s="16" t="s">
        <v>96</v>
      </c>
      <c r="E8" s="16" t="s">
        <v>97</v>
      </c>
      <c r="F8" s="17" t="s">
        <v>66</v>
      </c>
      <c r="G8" s="16" t="s">
        <v>71</v>
      </c>
      <c r="H8" s="16" t="s">
        <v>67</v>
      </c>
      <c r="I8" s="6"/>
      <c r="J8" s="7" t="s">
        <v>66</v>
      </c>
      <c r="K8" s="18" t="s">
        <v>66</v>
      </c>
      <c r="L8" s="18" t="s">
        <v>66</v>
      </c>
      <c r="M8" s="18"/>
      <c r="N8" s="18"/>
      <c r="O8" s="18" t="s">
        <v>66</v>
      </c>
      <c r="P8" s="18"/>
      <c r="Q8" s="18"/>
      <c r="R8" s="18"/>
      <c r="S8" s="16" t="s">
        <v>98</v>
      </c>
      <c r="T8" s="16" t="s">
        <v>100</v>
      </c>
      <c r="U8" s="20"/>
      <c r="V8" s="21"/>
      <c r="W8" s="22"/>
      <c r="X8" s="5">
        <v>650</v>
      </c>
      <c r="Y8" s="5" t="s">
        <v>1076</v>
      </c>
      <c r="Z8" s="5">
        <f>3684+1135</f>
        <v>4819</v>
      </c>
      <c r="AA8" s="5">
        <f>5124+1213</f>
        <v>6337</v>
      </c>
      <c r="AB8" s="6" t="str">
        <f t="shared" si="0"/>
        <v>*</v>
      </c>
    </row>
    <row r="9" spans="1:32" ht="30" x14ac:dyDescent="0.25">
      <c r="A9" s="48" t="s">
        <v>99</v>
      </c>
      <c r="B9" s="5">
        <v>6</v>
      </c>
      <c r="C9" s="5" t="s">
        <v>101</v>
      </c>
      <c r="D9" s="16" t="s">
        <v>102</v>
      </c>
      <c r="E9" s="16" t="s">
        <v>103</v>
      </c>
      <c r="F9" s="17" t="s">
        <v>66</v>
      </c>
      <c r="G9" s="16" t="s">
        <v>71</v>
      </c>
      <c r="H9" s="16" t="s">
        <v>88</v>
      </c>
      <c r="I9" s="6" t="s">
        <v>66</v>
      </c>
      <c r="J9" s="7"/>
      <c r="K9" s="18"/>
      <c r="L9" s="18"/>
      <c r="M9" s="18" t="s">
        <v>66</v>
      </c>
      <c r="N9" s="18"/>
      <c r="O9" s="18"/>
      <c r="P9" s="18"/>
      <c r="Q9" s="18"/>
      <c r="R9" s="18"/>
      <c r="S9" s="16" t="s">
        <v>104</v>
      </c>
      <c r="T9" s="19" t="s">
        <v>105</v>
      </c>
      <c r="U9" s="23" t="s">
        <v>106</v>
      </c>
      <c r="V9" s="21" t="s">
        <v>107</v>
      </c>
      <c r="W9" s="22">
        <v>120</v>
      </c>
      <c r="X9" s="5"/>
      <c r="Y9" s="5"/>
      <c r="Z9" s="5"/>
      <c r="AA9" s="5"/>
      <c r="AB9" s="6" t="str">
        <f t="shared" si="0"/>
        <v/>
      </c>
    </row>
    <row r="10" spans="1:32" ht="30" x14ac:dyDescent="0.25">
      <c r="A10" s="48" t="s">
        <v>99</v>
      </c>
      <c r="B10" s="5">
        <v>7</v>
      </c>
      <c r="C10" s="5" t="s">
        <v>108</v>
      </c>
      <c r="D10" s="16" t="s">
        <v>109</v>
      </c>
      <c r="E10" s="16"/>
      <c r="F10" s="17"/>
      <c r="G10" s="16" t="s">
        <v>114</v>
      </c>
      <c r="H10" s="16" t="s">
        <v>88</v>
      </c>
      <c r="I10" s="6" t="s">
        <v>66</v>
      </c>
      <c r="J10" s="7" t="s">
        <v>66</v>
      </c>
      <c r="K10" s="18" t="s">
        <v>66</v>
      </c>
      <c r="L10" s="18"/>
      <c r="M10" s="18" t="s">
        <v>66</v>
      </c>
      <c r="N10" s="18"/>
      <c r="O10" s="18"/>
      <c r="P10" s="18"/>
      <c r="Q10" s="18"/>
      <c r="R10" s="18"/>
      <c r="S10" s="16" t="s">
        <v>110</v>
      </c>
      <c r="T10" s="19" t="s">
        <v>111</v>
      </c>
      <c r="U10" s="20" t="s">
        <v>112</v>
      </c>
      <c r="V10" s="21" t="s">
        <v>113</v>
      </c>
      <c r="W10" s="22">
        <v>50</v>
      </c>
      <c r="X10" s="5"/>
      <c r="Y10" s="5"/>
      <c r="Z10" s="5"/>
      <c r="AA10" s="5"/>
      <c r="AB10" s="6" t="str">
        <f t="shared" si="0"/>
        <v/>
      </c>
    </row>
    <row r="11" spans="1:32" ht="30" x14ac:dyDescent="0.25">
      <c r="A11" s="48" t="s">
        <v>118</v>
      </c>
      <c r="B11" s="5">
        <v>8</v>
      </c>
      <c r="C11" s="5" t="s">
        <v>115</v>
      </c>
      <c r="D11" s="16" t="s">
        <v>116</v>
      </c>
      <c r="E11" s="16" t="s">
        <v>87</v>
      </c>
      <c r="F11" s="17" t="s">
        <v>66</v>
      </c>
      <c r="G11" s="16" t="s">
        <v>48</v>
      </c>
      <c r="H11" s="16" t="s">
        <v>88</v>
      </c>
      <c r="I11" s="6" t="s">
        <v>66</v>
      </c>
      <c r="J11" s="7"/>
      <c r="K11" s="18"/>
      <c r="L11" s="18"/>
      <c r="M11" s="18"/>
      <c r="N11" s="18"/>
      <c r="O11" s="18"/>
      <c r="P11" s="18"/>
      <c r="Q11" s="18"/>
      <c r="R11" s="18"/>
      <c r="S11" s="16" t="s">
        <v>117</v>
      </c>
      <c r="T11" s="19" t="s">
        <v>119</v>
      </c>
      <c r="U11" s="20"/>
      <c r="V11" s="21"/>
      <c r="W11" s="22">
        <v>100</v>
      </c>
      <c r="X11" s="5"/>
      <c r="Y11" s="5" t="s">
        <v>1075</v>
      </c>
      <c r="Z11" s="5"/>
      <c r="AA11" s="5"/>
      <c r="AB11" s="6" t="str">
        <f t="shared" si="0"/>
        <v/>
      </c>
    </row>
    <row r="12" spans="1:32" ht="45" x14ac:dyDescent="0.25">
      <c r="A12" s="50" t="s">
        <v>124</v>
      </c>
      <c r="B12" s="5">
        <v>9</v>
      </c>
      <c r="C12" s="24" t="s">
        <v>120</v>
      </c>
      <c r="D12" s="15" t="s">
        <v>121</v>
      </c>
      <c r="E12" s="16" t="s">
        <v>122</v>
      </c>
      <c r="F12" s="17" t="s">
        <v>66</v>
      </c>
      <c r="G12" s="16" t="s">
        <v>48</v>
      </c>
      <c r="H12" s="16" t="s">
        <v>88</v>
      </c>
      <c r="I12" s="25" t="s">
        <v>66</v>
      </c>
      <c r="J12" s="26"/>
      <c r="K12" s="27"/>
      <c r="L12" s="27"/>
      <c r="M12" s="27" t="s">
        <v>66</v>
      </c>
      <c r="N12" s="27"/>
      <c r="O12" s="27"/>
      <c r="P12" s="27"/>
      <c r="Q12" s="27"/>
      <c r="R12" s="27"/>
      <c r="S12" s="15" t="s">
        <v>123</v>
      </c>
      <c r="T12" s="16" t="s">
        <v>125</v>
      </c>
      <c r="U12" s="28"/>
      <c r="V12" s="21"/>
      <c r="W12" s="29">
        <v>60</v>
      </c>
      <c r="X12" s="24"/>
      <c r="Y12" s="5"/>
      <c r="Z12" s="5"/>
      <c r="AA12" s="5">
        <v>1073</v>
      </c>
      <c r="AB12" s="6" t="str">
        <f t="shared" si="0"/>
        <v>*</v>
      </c>
    </row>
    <row r="13" spans="1:32" ht="30" x14ac:dyDescent="0.25">
      <c r="A13" s="47" t="s">
        <v>124</v>
      </c>
      <c r="B13" s="5">
        <v>10</v>
      </c>
      <c r="C13" s="5" t="s">
        <v>126</v>
      </c>
      <c r="D13" s="16" t="s">
        <v>127</v>
      </c>
      <c r="E13" s="16"/>
      <c r="F13" s="17"/>
      <c r="G13" s="16" t="s">
        <v>132</v>
      </c>
      <c r="H13" s="16" t="s">
        <v>88</v>
      </c>
      <c r="I13" s="6"/>
      <c r="J13" s="7" t="s">
        <v>66</v>
      </c>
      <c r="K13" s="18" t="s">
        <v>66</v>
      </c>
      <c r="L13" s="18" t="s">
        <v>66</v>
      </c>
      <c r="M13" s="18" t="s">
        <v>66</v>
      </c>
      <c r="N13" s="18"/>
      <c r="O13" s="18"/>
      <c r="P13" s="18"/>
      <c r="Q13" s="18"/>
      <c r="R13" s="18"/>
      <c r="S13" s="16" t="s">
        <v>128</v>
      </c>
      <c r="T13" s="19" t="s">
        <v>129</v>
      </c>
      <c r="U13" s="20" t="s">
        <v>130</v>
      </c>
      <c r="V13" s="21" t="s">
        <v>131</v>
      </c>
      <c r="W13" s="22"/>
      <c r="X13" s="5"/>
      <c r="Y13" s="5"/>
      <c r="Z13" s="5"/>
      <c r="AA13" s="5"/>
      <c r="AB13" s="6" t="str">
        <f t="shared" si="0"/>
        <v/>
      </c>
    </row>
    <row r="14" spans="1:32" ht="45" x14ac:dyDescent="0.25">
      <c r="A14" s="47" t="s">
        <v>124</v>
      </c>
      <c r="B14" s="5">
        <v>11</v>
      </c>
      <c r="C14" s="5" t="s">
        <v>1043</v>
      </c>
      <c r="D14" s="16" t="s">
        <v>1044</v>
      </c>
      <c r="E14" s="16" t="s">
        <v>1039</v>
      </c>
      <c r="F14" s="17" t="s">
        <v>66</v>
      </c>
      <c r="G14" s="16"/>
      <c r="H14" s="16" t="s">
        <v>74</v>
      </c>
      <c r="I14" s="6"/>
      <c r="J14" s="7" t="s">
        <v>66</v>
      </c>
      <c r="K14" s="18" t="s">
        <v>66</v>
      </c>
      <c r="L14" s="18" t="s">
        <v>66</v>
      </c>
      <c r="M14" s="18"/>
      <c r="N14" s="18"/>
      <c r="O14" s="18"/>
      <c r="P14" s="18"/>
      <c r="Q14" s="18"/>
      <c r="R14" s="18"/>
      <c r="S14" s="16" t="s">
        <v>1045</v>
      </c>
      <c r="T14" s="16" t="s">
        <v>1041</v>
      </c>
      <c r="U14" s="20"/>
      <c r="V14" s="16" t="s">
        <v>1042</v>
      </c>
      <c r="W14" s="22"/>
      <c r="X14" s="5"/>
      <c r="Y14" s="5"/>
      <c r="Z14" s="5"/>
      <c r="AA14" s="5"/>
      <c r="AB14" s="6" t="str">
        <f t="shared" si="0"/>
        <v/>
      </c>
    </row>
    <row r="15" spans="1:32" ht="45" x14ac:dyDescent="0.25">
      <c r="A15" s="48" t="s">
        <v>137</v>
      </c>
      <c r="B15" s="5">
        <v>12</v>
      </c>
      <c r="C15" s="5" t="s">
        <v>133</v>
      </c>
      <c r="D15" s="16" t="s">
        <v>134</v>
      </c>
      <c r="E15" s="16" t="s">
        <v>135</v>
      </c>
      <c r="F15" s="17" t="s">
        <v>66</v>
      </c>
      <c r="G15" s="16" t="s">
        <v>48</v>
      </c>
      <c r="H15" s="16" t="s">
        <v>88</v>
      </c>
      <c r="I15" s="6" t="s">
        <v>66</v>
      </c>
      <c r="J15" s="7"/>
      <c r="K15" s="18"/>
      <c r="L15" s="18"/>
      <c r="M15" s="18"/>
      <c r="N15" s="18"/>
      <c r="O15" s="18"/>
      <c r="P15" s="18"/>
      <c r="Q15" s="18"/>
      <c r="R15" s="18"/>
      <c r="S15" s="16" t="s">
        <v>136</v>
      </c>
      <c r="T15" s="16" t="s">
        <v>138</v>
      </c>
      <c r="U15" s="20"/>
      <c r="V15" s="21"/>
      <c r="W15" s="22">
        <v>120</v>
      </c>
      <c r="X15" s="5"/>
      <c r="Y15" s="5"/>
      <c r="Z15" s="5">
        <v>1105</v>
      </c>
      <c r="AA15" s="5"/>
      <c r="AB15" s="6" t="str">
        <f t="shared" si="0"/>
        <v>*</v>
      </c>
    </row>
    <row r="16" spans="1:32" ht="45" x14ac:dyDescent="0.25">
      <c r="A16" s="48" t="s">
        <v>137</v>
      </c>
      <c r="B16" s="5">
        <v>13</v>
      </c>
      <c r="C16" s="5" t="s">
        <v>139</v>
      </c>
      <c r="D16" s="16" t="s">
        <v>140</v>
      </c>
      <c r="E16" s="16"/>
      <c r="F16" s="17" t="s">
        <v>66</v>
      </c>
      <c r="G16" s="16" t="s">
        <v>145</v>
      </c>
      <c r="H16" s="16" t="s">
        <v>67</v>
      </c>
      <c r="I16" s="6"/>
      <c r="J16" s="7" t="s">
        <v>66</v>
      </c>
      <c r="K16" s="18" t="s">
        <v>66</v>
      </c>
      <c r="L16" s="18" t="s">
        <v>66</v>
      </c>
      <c r="M16" s="18"/>
      <c r="N16" s="18"/>
      <c r="O16" s="18" t="s">
        <v>66</v>
      </c>
      <c r="P16" s="18"/>
      <c r="Q16" s="18"/>
      <c r="R16" s="18"/>
      <c r="S16" s="16" t="s">
        <v>141</v>
      </c>
      <c r="T16" s="16" t="s">
        <v>142</v>
      </c>
      <c r="U16" s="20" t="s">
        <v>143</v>
      </c>
      <c r="V16" s="21" t="s">
        <v>144</v>
      </c>
      <c r="W16" s="22"/>
      <c r="X16" s="5">
        <v>300</v>
      </c>
      <c r="Y16" s="5" t="s">
        <v>1077</v>
      </c>
      <c r="Z16" s="5">
        <v>6519</v>
      </c>
      <c r="AA16" s="5">
        <v>6043</v>
      </c>
      <c r="AB16" s="6" t="str">
        <f t="shared" si="0"/>
        <v>*</v>
      </c>
    </row>
    <row r="17" spans="1:29" ht="60" x14ac:dyDescent="0.25">
      <c r="A17" s="48" t="s">
        <v>137</v>
      </c>
      <c r="B17" s="5">
        <v>14</v>
      </c>
      <c r="C17" s="5" t="s">
        <v>146</v>
      </c>
      <c r="D17" s="15" t="s">
        <v>147</v>
      </c>
      <c r="E17" s="16" t="s">
        <v>148</v>
      </c>
      <c r="F17" s="17" t="s">
        <v>66</v>
      </c>
      <c r="G17" s="16" t="s">
        <v>153</v>
      </c>
      <c r="H17" s="16" t="s">
        <v>74</v>
      </c>
      <c r="I17" s="6"/>
      <c r="J17" s="7" t="s">
        <v>66</v>
      </c>
      <c r="K17" s="18" t="s">
        <v>66</v>
      </c>
      <c r="L17" s="18" t="s">
        <v>66</v>
      </c>
      <c r="M17" s="18" t="s">
        <v>66</v>
      </c>
      <c r="N17" s="18"/>
      <c r="O17" s="18" t="s">
        <v>66</v>
      </c>
      <c r="P17" s="18"/>
      <c r="Q17" s="18"/>
      <c r="R17" s="18"/>
      <c r="S17" s="16" t="s">
        <v>149</v>
      </c>
      <c r="T17" s="19" t="s">
        <v>150</v>
      </c>
      <c r="U17" s="20" t="s">
        <v>151</v>
      </c>
      <c r="V17" s="21" t="s">
        <v>152</v>
      </c>
      <c r="W17" s="22"/>
      <c r="X17" s="5">
        <v>670</v>
      </c>
      <c r="Y17" s="5" t="s">
        <v>1078</v>
      </c>
      <c r="Z17" s="5">
        <v>16323</v>
      </c>
      <c r="AA17" s="5">
        <v>12660</v>
      </c>
      <c r="AB17" s="6" t="str">
        <f t="shared" si="0"/>
        <v>*</v>
      </c>
    </row>
    <row r="18" spans="1:29" ht="45" x14ac:dyDescent="0.25">
      <c r="A18" s="47" t="s">
        <v>137</v>
      </c>
      <c r="B18" s="5">
        <v>15</v>
      </c>
      <c r="C18" s="5" t="s">
        <v>154</v>
      </c>
      <c r="D18" s="16" t="s">
        <v>155</v>
      </c>
      <c r="E18" s="16"/>
      <c r="F18" s="17" t="s">
        <v>66</v>
      </c>
      <c r="G18" s="16" t="s">
        <v>38</v>
      </c>
      <c r="H18" s="16" t="s">
        <v>156</v>
      </c>
      <c r="I18" s="6"/>
      <c r="J18" s="7" t="s">
        <v>66</v>
      </c>
      <c r="K18" s="18" t="s">
        <v>66</v>
      </c>
      <c r="L18" s="18" t="s">
        <v>66</v>
      </c>
      <c r="M18" s="18" t="s">
        <v>66</v>
      </c>
      <c r="N18" s="18"/>
      <c r="O18" s="18"/>
      <c r="P18" s="18"/>
      <c r="Q18" s="18"/>
      <c r="R18" s="18"/>
      <c r="S18" s="16" t="s">
        <v>157</v>
      </c>
      <c r="T18" s="19" t="s">
        <v>158</v>
      </c>
      <c r="U18" s="20" t="s">
        <v>159</v>
      </c>
      <c r="V18" s="21"/>
      <c r="W18" s="22"/>
      <c r="X18" s="5"/>
      <c r="Y18" s="5"/>
      <c r="Z18" s="5"/>
      <c r="AA18" s="5"/>
      <c r="AB18" s="6" t="str">
        <f t="shared" si="0"/>
        <v/>
      </c>
    </row>
    <row r="19" spans="1:29" ht="45" x14ac:dyDescent="0.25">
      <c r="A19" s="48" t="s">
        <v>137</v>
      </c>
      <c r="B19" s="5">
        <v>16</v>
      </c>
      <c r="C19" s="5" t="s">
        <v>160</v>
      </c>
      <c r="D19" s="15" t="s">
        <v>161</v>
      </c>
      <c r="E19" s="16" t="s">
        <v>162</v>
      </c>
      <c r="F19" s="17" t="s">
        <v>66</v>
      </c>
      <c r="G19" s="16" t="s">
        <v>167</v>
      </c>
      <c r="H19" s="16" t="s">
        <v>156</v>
      </c>
      <c r="I19" s="6"/>
      <c r="J19" s="7" t="s">
        <v>66</v>
      </c>
      <c r="K19" s="18" t="s">
        <v>66</v>
      </c>
      <c r="L19" s="18" t="s">
        <v>66</v>
      </c>
      <c r="M19" s="18"/>
      <c r="N19" s="18"/>
      <c r="O19" s="18" t="s">
        <v>66</v>
      </c>
      <c r="P19" s="18" t="s">
        <v>66</v>
      </c>
      <c r="Q19" s="18"/>
      <c r="R19" s="18"/>
      <c r="S19" s="16" t="s">
        <v>163</v>
      </c>
      <c r="T19" s="16" t="s">
        <v>164</v>
      </c>
      <c r="U19" s="30" t="s">
        <v>165</v>
      </c>
      <c r="V19" s="21" t="s">
        <v>166</v>
      </c>
      <c r="W19" s="22"/>
      <c r="X19" s="5">
        <v>200</v>
      </c>
      <c r="Y19" s="5" t="s">
        <v>1079</v>
      </c>
      <c r="Z19" s="5"/>
      <c r="AA19" s="5"/>
      <c r="AB19" s="6" t="str">
        <f t="shared" si="0"/>
        <v/>
      </c>
    </row>
    <row r="20" spans="1:29" ht="30" x14ac:dyDescent="0.25">
      <c r="A20" s="48" t="s">
        <v>137</v>
      </c>
      <c r="B20" s="5">
        <v>17</v>
      </c>
      <c r="C20" s="5" t="s">
        <v>168</v>
      </c>
      <c r="D20" s="16" t="s">
        <v>169</v>
      </c>
      <c r="E20" s="16"/>
      <c r="F20" s="17" t="s">
        <v>66</v>
      </c>
      <c r="G20" s="16" t="s">
        <v>174</v>
      </c>
      <c r="H20" s="16" t="s">
        <v>156</v>
      </c>
      <c r="I20" s="6"/>
      <c r="J20" s="7" t="s">
        <v>66</v>
      </c>
      <c r="K20" s="18" t="s">
        <v>66</v>
      </c>
      <c r="L20" s="18" t="s">
        <v>66</v>
      </c>
      <c r="M20" s="18"/>
      <c r="N20" s="18"/>
      <c r="O20" s="18"/>
      <c r="P20" s="18"/>
      <c r="Q20" s="18"/>
      <c r="R20" s="18"/>
      <c r="S20" s="16" t="s">
        <v>170</v>
      </c>
      <c r="T20" s="16" t="s">
        <v>171</v>
      </c>
      <c r="U20" s="20" t="s">
        <v>172</v>
      </c>
      <c r="V20" s="21" t="s">
        <v>173</v>
      </c>
      <c r="W20" s="22"/>
      <c r="X20" s="5">
        <v>250</v>
      </c>
      <c r="Y20" s="5" t="s">
        <v>1079</v>
      </c>
      <c r="Z20" s="5"/>
      <c r="AA20" s="5"/>
      <c r="AB20" s="6" t="str">
        <f t="shared" si="0"/>
        <v/>
      </c>
    </row>
    <row r="21" spans="1:29" s="31" customFormat="1" ht="60" x14ac:dyDescent="0.25">
      <c r="A21" s="48" t="s">
        <v>137</v>
      </c>
      <c r="B21" s="5">
        <v>18</v>
      </c>
      <c r="C21" s="5" t="s">
        <v>175</v>
      </c>
      <c r="D21" s="16" t="s">
        <v>176</v>
      </c>
      <c r="E21" s="16"/>
      <c r="F21" s="17"/>
      <c r="G21" s="16" t="s">
        <v>48</v>
      </c>
      <c r="H21" s="16" t="s">
        <v>156</v>
      </c>
      <c r="I21" s="6" t="s">
        <v>66</v>
      </c>
      <c r="J21" s="7"/>
      <c r="K21" s="18"/>
      <c r="L21" s="18"/>
      <c r="M21" s="18"/>
      <c r="N21" s="18"/>
      <c r="O21" s="18"/>
      <c r="P21" s="18"/>
      <c r="Q21" s="18"/>
      <c r="R21" s="18"/>
      <c r="S21" s="16" t="s">
        <v>177</v>
      </c>
      <c r="T21" s="16" t="s">
        <v>178</v>
      </c>
      <c r="U21" s="20"/>
      <c r="V21" s="21" t="s">
        <v>179</v>
      </c>
      <c r="W21" s="22">
        <v>50</v>
      </c>
      <c r="X21" s="5"/>
      <c r="Y21" s="5" t="s">
        <v>1080</v>
      </c>
      <c r="Z21" s="5"/>
      <c r="AA21" s="5"/>
      <c r="AB21" s="6" t="str">
        <f t="shared" si="0"/>
        <v/>
      </c>
      <c r="AC21" s="1"/>
    </row>
    <row r="22" spans="1:29" ht="45" x14ac:dyDescent="0.25">
      <c r="A22" s="48" t="s">
        <v>137</v>
      </c>
      <c r="B22" s="5">
        <v>19</v>
      </c>
      <c r="C22" s="5" t="s">
        <v>180</v>
      </c>
      <c r="D22" s="16" t="s">
        <v>181</v>
      </c>
      <c r="E22" s="16"/>
      <c r="F22" s="17"/>
      <c r="G22" s="16" t="s">
        <v>186</v>
      </c>
      <c r="H22" s="16" t="s">
        <v>74</v>
      </c>
      <c r="I22" s="6"/>
      <c r="J22" s="7" t="s">
        <v>66</v>
      </c>
      <c r="K22" s="18" t="s">
        <v>66</v>
      </c>
      <c r="L22" s="18" t="s">
        <v>66</v>
      </c>
      <c r="M22" s="18"/>
      <c r="N22" s="18" t="s">
        <v>66</v>
      </c>
      <c r="O22" s="18" t="s">
        <v>66</v>
      </c>
      <c r="P22" s="18" t="s">
        <v>66</v>
      </c>
      <c r="Q22" s="18" t="s">
        <v>66</v>
      </c>
      <c r="R22" s="18"/>
      <c r="S22" s="16" t="s">
        <v>182</v>
      </c>
      <c r="T22" s="16" t="s">
        <v>183</v>
      </c>
      <c r="U22" s="20" t="s">
        <v>184</v>
      </c>
      <c r="V22" s="21" t="s">
        <v>185</v>
      </c>
      <c r="W22" s="22"/>
      <c r="X22" s="5"/>
      <c r="Y22" s="5" t="s">
        <v>1081</v>
      </c>
      <c r="Z22" s="5"/>
      <c r="AA22" s="24"/>
      <c r="AB22" s="6" t="str">
        <f t="shared" si="0"/>
        <v/>
      </c>
    </row>
    <row r="23" spans="1:29" ht="45" x14ac:dyDescent="0.25">
      <c r="A23" s="48" t="s">
        <v>137</v>
      </c>
      <c r="B23" s="5">
        <v>20</v>
      </c>
      <c r="C23" s="5" t="s">
        <v>187</v>
      </c>
      <c r="D23" s="16" t="s">
        <v>188</v>
      </c>
      <c r="E23" s="16"/>
      <c r="F23" s="17"/>
      <c r="G23" s="16" t="s">
        <v>71</v>
      </c>
      <c r="H23" s="16" t="s">
        <v>88</v>
      </c>
      <c r="I23" s="6"/>
      <c r="J23" s="7" t="s">
        <v>66</v>
      </c>
      <c r="K23" s="18" t="s">
        <v>66</v>
      </c>
      <c r="L23" s="18" t="s">
        <v>66</v>
      </c>
      <c r="M23" s="18"/>
      <c r="N23" s="18"/>
      <c r="O23" s="18"/>
      <c r="P23" s="18"/>
      <c r="Q23" s="18"/>
      <c r="R23" s="18"/>
      <c r="S23" s="16" t="s">
        <v>189</v>
      </c>
      <c r="T23" s="19" t="s">
        <v>190</v>
      </c>
      <c r="U23" s="20"/>
      <c r="V23" s="21"/>
      <c r="W23" s="22"/>
      <c r="X23" s="5"/>
      <c r="Y23" s="5"/>
      <c r="Z23" s="5"/>
      <c r="AA23" s="5"/>
      <c r="AB23" s="6" t="str">
        <f t="shared" si="0"/>
        <v/>
      </c>
    </row>
    <row r="24" spans="1:29" ht="30" x14ac:dyDescent="0.25">
      <c r="A24" s="48" t="s">
        <v>137</v>
      </c>
      <c r="B24" s="5">
        <v>21</v>
      </c>
      <c r="C24" s="5" t="s">
        <v>191</v>
      </c>
      <c r="D24" s="16" t="s">
        <v>192</v>
      </c>
      <c r="E24" s="16"/>
      <c r="F24" s="17"/>
      <c r="G24" s="16" t="s">
        <v>196</v>
      </c>
      <c r="H24" s="16" t="s">
        <v>74</v>
      </c>
      <c r="I24" s="6" t="s">
        <v>66</v>
      </c>
      <c r="J24" s="7" t="s">
        <v>66</v>
      </c>
      <c r="K24" s="18" t="s">
        <v>66</v>
      </c>
      <c r="L24" s="18" t="s">
        <v>66</v>
      </c>
      <c r="M24" s="18"/>
      <c r="N24" s="18"/>
      <c r="O24" s="18"/>
      <c r="P24" s="18"/>
      <c r="Q24" s="18"/>
      <c r="R24" s="18"/>
      <c r="S24" s="16" t="s">
        <v>193</v>
      </c>
      <c r="T24" s="19" t="s">
        <v>194</v>
      </c>
      <c r="U24" s="20" t="s">
        <v>195</v>
      </c>
      <c r="V24" s="21"/>
      <c r="W24" s="22"/>
      <c r="X24" s="5"/>
      <c r="Y24" s="5"/>
      <c r="Z24" s="5"/>
      <c r="AA24" s="5"/>
      <c r="AB24" s="6" t="str">
        <f t="shared" si="0"/>
        <v/>
      </c>
    </row>
    <row r="25" spans="1:29" ht="45" x14ac:dyDescent="0.25">
      <c r="A25" s="47" t="s">
        <v>137</v>
      </c>
      <c r="B25" s="5">
        <v>22</v>
      </c>
      <c r="C25" s="5" t="s">
        <v>197</v>
      </c>
      <c r="D25" s="16" t="s">
        <v>198</v>
      </c>
      <c r="E25" s="16"/>
      <c r="F25" s="17"/>
      <c r="G25" s="16" t="s">
        <v>71</v>
      </c>
      <c r="H25" s="16" t="s">
        <v>74</v>
      </c>
      <c r="I25" s="6"/>
      <c r="J25" s="7" t="s">
        <v>66</v>
      </c>
      <c r="K25" s="18" t="s">
        <v>66</v>
      </c>
      <c r="L25" s="18"/>
      <c r="M25" s="18"/>
      <c r="N25" s="18"/>
      <c r="O25" s="18"/>
      <c r="P25" s="18"/>
      <c r="Q25" s="18"/>
      <c r="R25" s="18"/>
      <c r="S25" s="16" t="s">
        <v>199</v>
      </c>
      <c r="T25" s="19" t="s">
        <v>200</v>
      </c>
      <c r="U25" s="20"/>
      <c r="V25" s="21"/>
      <c r="W25" s="22"/>
      <c r="X25" s="5"/>
      <c r="Y25" s="5"/>
      <c r="Z25" s="5"/>
      <c r="AA25" s="5"/>
      <c r="AB25" s="6" t="str">
        <f t="shared" si="0"/>
        <v/>
      </c>
    </row>
    <row r="26" spans="1:29" ht="45" x14ac:dyDescent="0.25">
      <c r="A26" s="47" t="s">
        <v>137</v>
      </c>
      <c r="B26" s="5">
        <v>23</v>
      </c>
      <c r="C26" s="5" t="s">
        <v>201</v>
      </c>
      <c r="D26" s="16" t="s">
        <v>202</v>
      </c>
      <c r="E26" s="16"/>
      <c r="F26" s="17"/>
      <c r="G26" s="16" t="s">
        <v>207</v>
      </c>
      <c r="H26" s="16" t="s">
        <v>74</v>
      </c>
      <c r="I26" s="6"/>
      <c r="J26" s="7" t="s">
        <v>66</v>
      </c>
      <c r="K26" s="18" t="s">
        <v>66</v>
      </c>
      <c r="L26" s="18" t="s">
        <v>66</v>
      </c>
      <c r="M26" s="18"/>
      <c r="N26" s="18"/>
      <c r="O26" s="18"/>
      <c r="P26" s="18"/>
      <c r="Q26" s="18"/>
      <c r="R26" s="18"/>
      <c r="S26" s="16" t="s">
        <v>203</v>
      </c>
      <c r="T26" s="16" t="s">
        <v>204</v>
      </c>
      <c r="U26" s="20" t="s">
        <v>205</v>
      </c>
      <c r="V26" s="21" t="s">
        <v>206</v>
      </c>
      <c r="W26" s="22"/>
      <c r="X26" s="5"/>
      <c r="Y26" s="5"/>
      <c r="Z26" s="5"/>
      <c r="AA26" s="5"/>
      <c r="AB26" s="6" t="str">
        <f t="shared" si="0"/>
        <v/>
      </c>
    </row>
    <row r="27" spans="1:29" ht="60" x14ac:dyDescent="0.25">
      <c r="A27" s="47" t="s">
        <v>137</v>
      </c>
      <c r="B27" s="5">
        <v>24</v>
      </c>
      <c r="C27" s="5" t="s">
        <v>208</v>
      </c>
      <c r="D27" s="16" t="s">
        <v>209</v>
      </c>
      <c r="E27" s="16"/>
      <c r="F27" s="17"/>
      <c r="G27" s="16" t="s">
        <v>214</v>
      </c>
      <c r="H27" s="16" t="s">
        <v>74</v>
      </c>
      <c r="I27" s="6"/>
      <c r="J27" s="7" t="s">
        <v>66</v>
      </c>
      <c r="K27" s="18" t="s">
        <v>66</v>
      </c>
      <c r="L27" s="18" t="s">
        <v>66</v>
      </c>
      <c r="M27" s="18"/>
      <c r="N27" s="18"/>
      <c r="O27" s="18" t="s">
        <v>66</v>
      </c>
      <c r="P27" s="18" t="s">
        <v>66</v>
      </c>
      <c r="Q27" s="18" t="s">
        <v>66</v>
      </c>
      <c r="R27" s="18"/>
      <c r="S27" s="16" t="s">
        <v>210</v>
      </c>
      <c r="T27" s="16" t="s">
        <v>211</v>
      </c>
      <c r="U27" s="32" t="s">
        <v>212</v>
      </c>
      <c r="V27" s="21" t="s">
        <v>213</v>
      </c>
      <c r="W27" s="22"/>
      <c r="X27" s="5"/>
      <c r="Y27" s="5"/>
      <c r="Z27" s="5"/>
      <c r="AA27" s="5"/>
      <c r="AB27" s="6" t="str">
        <f t="shared" si="0"/>
        <v/>
      </c>
    </row>
    <row r="28" spans="1:29" ht="30" x14ac:dyDescent="0.25">
      <c r="A28" s="47" t="s">
        <v>137</v>
      </c>
      <c r="B28" s="5">
        <v>25</v>
      </c>
      <c r="C28" s="5" t="s">
        <v>215</v>
      </c>
      <c r="D28" s="16" t="s">
        <v>216</v>
      </c>
      <c r="E28" s="33"/>
      <c r="F28" s="34"/>
      <c r="G28" s="16" t="s">
        <v>220</v>
      </c>
      <c r="H28" s="16" t="s">
        <v>74</v>
      </c>
      <c r="I28" s="6"/>
      <c r="J28" s="7" t="s">
        <v>66</v>
      </c>
      <c r="K28" s="18" t="s">
        <v>66</v>
      </c>
      <c r="L28" s="18" t="s">
        <v>66</v>
      </c>
      <c r="M28" s="18" t="s">
        <v>66</v>
      </c>
      <c r="N28" s="18"/>
      <c r="O28" s="18" t="s">
        <v>66</v>
      </c>
      <c r="P28" s="18"/>
      <c r="Q28" s="18" t="s">
        <v>66</v>
      </c>
      <c r="R28" s="18"/>
      <c r="S28" s="16" t="s">
        <v>217</v>
      </c>
      <c r="T28" s="19" t="s">
        <v>218</v>
      </c>
      <c r="U28" s="20"/>
      <c r="V28" s="21" t="s">
        <v>219</v>
      </c>
      <c r="W28" s="22"/>
      <c r="X28" s="5"/>
      <c r="Y28" s="5"/>
      <c r="Z28" s="5"/>
      <c r="AA28" s="5"/>
      <c r="AB28" s="6" t="str">
        <f t="shared" si="0"/>
        <v/>
      </c>
    </row>
    <row r="29" spans="1:29" ht="75" x14ac:dyDescent="0.25">
      <c r="A29" s="47" t="s">
        <v>137</v>
      </c>
      <c r="B29" s="5">
        <v>26</v>
      </c>
      <c r="C29" s="5" t="s">
        <v>221</v>
      </c>
      <c r="D29" s="16" t="s">
        <v>222</v>
      </c>
      <c r="E29" s="16"/>
      <c r="F29" s="17"/>
      <c r="G29" s="16" t="s">
        <v>227</v>
      </c>
      <c r="H29" s="16" t="s">
        <v>74</v>
      </c>
      <c r="I29" s="6" t="s">
        <v>66</v>
      </c>
      <c r="J29" s="7"/>
      <c r="K29" s="18"/>
      <c r="L29" s="18"/>
      <c r="M29" s="18"/>
      <c r="N29" s="18"/>
      <c r="O29" s="18"/>
      <c r="P29" s="18"/>
      <c r="Q29" s="18" t="s">
        <v>66</v>
      </c>
      <c r="R29" s="18"/>
      <c r="S29" s="16" t="s">
        <v>223</v>
      </c>
      <c r="T29" s="19" t="s">
        <v>224</v>
      </c>
      <c r="U29" s="20" t="s">
        <v>225</v>
      </c>
      <c r="V29" s="21" t="s">
        <v>226</v>
      </c>
      <c r="W29" s="22"/>
      <c r="X29" s="5"/>
      <c r="Y29" s="5"/>
      <c r="Z29" s="5"/>
      <c r="AA29" s="5"/>
      <c r="AB29" s="6" t="str">
        <f t="shared" si="0"/>
        <v/>
      </c>
    </row>
    <row r="30" spans="1:29" ht="30" x14ac:dyDescent="0.25">
      <c r="A30" s="47" t="s">
        <v>137</v>
      </c>
      <c r="B30" s="5">
        <v>27</v>
      </c>
      <c r="C30" s="5" t="s">
        <v>228</v>
      </c>
      <c r="D30" s="16" t="s">
        <v>229</v>
      </c>
      <c r="E30" s="16"/>
      <c r="F30" s="17"/>
      <c r="G30" s="16" t="s">
        <v>48</v>
      </c>
      <c r="H30" s="16" t="s">
        <v>156</v>
      </c>
      <c r="I30" s="6" t="s">
        <v>66</v>
      </c>
      <c r="J30" s="7"/>
      <c r="K30" s="18"/>
      <c r="L30" s="18"/>
      <c r="M30" s="18"/>
      <c r="N30" s="18"/>
      <c r="O30" s="18"/>
      <c r="P30" s="18"/>
      <c r="Q30" s="18"/>
      <c r="R30" s="18"/>
      <c r="S30" s="16" t="s">
        <v>230</v>
      </c>
      <c r="T30" s="16" t="s">
        <v>231</v>
      </c>
      <c r="U30" s="20"/>
      <c r="V30" s="21"/>
      <c r="W30" s="22">
        <v>150</v>
      </c>
      <c r="X30" s="5"/>
      <c r="Y30" s="5" t="s">
        <v>1082</v>
      </c>
      <c r="Z30" s="5"/>
      <c r="AA30" s="5"/>
      <c r="AB30" s="6" t="str">
        <f t="shared" si="0"/>
        <v/>
      </c>
    </row>
    <row r="31" spans="1:29" ht="45" x14ac:dyDescent="0.25">
      <c r="A31" s="47" t="s">
        <v>137</v>
      </c>
      <c r="B31" s="5">
        <v>28</v>
      </c>
      <c r="C31" s="5" t="s">
        <v>232</v>
      </c>
      <c r="D31" s="16" t="s">
        <v>233</v>
      </c>
      <c r="E31" s="16"/>
      <c r="F31" s="17"/>
      <c r="G31" s="16"/>
      <c r="H31" s="16" t="s">
        <v>88</v>
      </c>
      <c r="I31" s="6"/>
      <c r="J31" s="7" t="s">
        <v>66</v>
      </c>
      <c r="K31" s="18" t="s">
        <v>66</v>
      </c>
      <c r="L31" s="18"/>
      <c r="M31" s="18" t="s">
        <v>66</v>
      </c>
      <c r="N31" s="18"/>
      <c r="O31" s="18"/>
      <c r="P31" s="18"/>
      <c r="Q31" s="18"/>
      <c r="R31" s="18"/>
      <c r="S31" s="16" t="s">
        <v>234</v>
      </c>
      <c r="T31" s="16" t="s">
        <v>235</v>
      </c>
      <c r="U31" s="20"/>
      <c r="V31" s="16"/>
      <c r="W31" s="22"/>
      <c r="X31" s="5"/>
      <c r="Y31" s="5"/>
      <c r="Z31" s="5"/>
      <c r="AA31" s="5"/>
      <c r="AB31" s="6" t="str">
        <f t="shared" si="0"/>
        <v/>
      </c>
    </row>
    <row r="32" spans="1:29" ht="45" x14ac:dyDescent="0.25">
      <c r="A32" s="47" t="s">
        <v>137</v>
      </c>
      <c r="B32" s="5">
        <v>29</v>
      </c>
      <c r="C32" s="5" t="s">
        <v>236</v>
      </c>
      <c r="D32" s="16" t="s">
        <v>237</v>
      </c>
      <c r="E32" s="16"/>
      <c r="F32" s="17"/>
      <c r="G32" s="16"/>
      <c r="H32" s="16" t="s">
        <v>88</v>
      </c>
      <c r="I32" s="6"/>
      <c r="J32" s="7" t="s">
        <v>66</v>
      </c>
      <c r="K32" s="18" t="s">
        <v>66</v>
      </c>
      <c r="L32" s="18" t="s">
        <v>66</v>
      </c>
      <c r="M32" s="18"/>
      <c r="N32" s="18"/>
      <c r="O32" s="18"/>
      <c r="P32" s="18"/>
      <c r="Q32" s="18"/>
      <c r="R32" s="18"/>
      <c r="S32" s="16" t="s">
        <v>238</v>
      </c>
      <c r="T32" s="16" t="s">
        <v>239</v>
      </c>
      <c r="U32" s="20"/>
      <c r="V32" s="16"/>
      <c r="W32" s="22"/>
      <c r="X32" s="5"/>
      <c r="Y32" s="5"/>
      <c r="Z32" s="5"/>
      <c r="AA32" s="5"/>
      <c r="AB32" s="6" t="str">
        <f t="shared" si="0"/>
        <v/>
      </c>
    </row>
    <row r="33" spans="1:28" ht="30" x14ac:dyDescent="0.25">
      <c r="A33" s="48" t="s">
        <v>243</v>
      </c>
      <c r="B33" s="5">
        <v>30</v>
      </c>
      <c r="C33" s="5" t="s">
        <v>240</v>
      </c>
      <c r="D33" s="16" t="s">
        <v>241</v>
      </c>
      <c r="E33" s="16" t="s">
        <v>87</v>
      </c>
      <c r="F33" s="17" t="s">
        <v>66</v>
      </c>
      <c r="G33" s="16" t="s">
        <v>94</v>
      </c>
      <c r="H33" s="16" t="s">
        <v>88</v>
      </c>
      <c r="I33" s="6" t="s">
        <v>66</v>
      </c>
      <c r="J33" s="7"/>
      <c r="K33" s="18"/>
      <c r="L33" s="18"/>
      <c r="M33" s="18"/>
      <c r="N33" s="18"/>
      <c r="O33" s="18"/>
      <c r="P33" s="18"/>
      <c r="Q33" s="18"/>
      <c r="R33" s="18"/>
      <c r="S33" s="16" t="s">
        <v>242</v>
      </c>
      <c r="T33" s="16" t="s">
        <v>244</v>
      </c>
      <c r="U33" s="35" t="s">
        <v>245</v>
      </c>
      <c r="V33" s="21" t="s">
        <v>246</v>
      </c>
      <c r="W33" s="22">
        <v>70</v>
      </c>
      <c r="X33" s="5"/>
      <c r="Y33" s="5" t="s">
        <v>1083</v>
      </c>
      <c r="Z33" s="5">
        <v>1072</v>
      </c>
      <c r="AA33" s="5">
        <v>1736</v>
      </c>
      <c r="AB33" s="6" t="str">
        <f t="shared" si="0"/>
        <v>*</v>
      </c>
    </row>
    <row r="34" spans="1:28" ht="30" x14ac:dyDescent="0.25">
      <c r="A34" s="48" t="s">
        <v>243</v>
      </c>
      <c r="B34" s="5">
        <v>31</v>
      </c>
      <c r="C34" s="5" t="s">
        <v>247</v>
      </c>
      <c r="D34" s="16" t="s">
        <v>248</v>
      </c>
      <c r="E34" s="16" t="s">
        <v>87</v>
      </c>
      <c r="F34" s="17" t="s">
        <v>66</v>
      </c>
      <c r="G34" s="16" t="s">
        <v>48</v>
      </c>
      <c r="H34" s="16" t="s">
        <v>88</v>
      </c>
      <c r="I34" s="6" t="s">
        <v>66</v>
      </c>
      <c r="J34" s="7"/>
      <c r="K34" s="18"/>
      <c r="L34" s="18"/>
      <c r="M34" s="18"/>
      <c r="N34" s="18"/>
      <c r="O34" s="18"/>
      <c r="P34" s="18"/>
      <c r="Q34" s="18"/>
      <c r="R34" s="18"/>
      <c r="S34" s="16" t="s">
        <v>249</v>
      </c>
      <c r="T34" s="16" t="s">
        <v>250</v>
      </c>
      <c r="U34" s="35" t="s">
        <v>251</v>
      </c>
      <c r="V34" s="21" t="s">
        <v>252</v>
      </c>
      <c r="W34" s="22">
        <v>70</v>
      </c>
      <c r="X34" s="5"/>
      <c r="Y34" s="5" t="s">
        <v>1075</v>
      </c>
      <c r="Z34" s="5">
        <v>1102</v>
      </c>
      <c r="AA34" s="5">
        <v>2129</v>
      </c>
      <c r="AB34" s="6" t="str">
        <f t="shared" si="0"/>
        <v>*</v>
      </c>
    </row>
    <row r="35" spans="1:28" ht="45" x14ac:dyDescent="0.25">
      <c r="A35" s="48" t="s">
        <v>243</v>
      </c>
      <c r="B35" s="5">
        <v>32</v>
      </c>
      <c r="C35" s="5" t="s">
        <v>253</v>
      </c>
      <c r="D35" s="16" t="s">
        <v>254</v>
      </c>
      <c r="E35" s="16" t="s">
        <v>97</v>
      </c>
      <c r="F35" s="17" t="s">
        <v>66</v>
      </c>
      <c r="G35" s="16" t="s">
        <v>71</v>
      </c>
      <c r="H35" s="16" t="s">
        <v>67</v>
      </c>
      <c r="I35" s="6"/>
      <c r="J35" s="7" t="s">
        <v>66</v>
      </c>
      <c r="K35" s="18" t="s">
        <v>66</v>
      </c>
      <c r="L35" s="18" t="s">
        <v>66</v>
      </c>
      <c r="M35" s="18"/>
      <c r="N35" s="18"/>
      <c r="O35" s="18"/>
      <c r="P35" s="18"/>
      <c r="Q35" s="18"/>
      <c r="R35" s="18"/>
      <c r="S35" s="16" t="s">
        <v>255</v>
      </c>
      <c r="T35" s="16" t="s">
        <v>256</v>
      </c>
      <c r="U35" s="20"/>
      <c r="V35" s="21"/>
      <c r="W35" s="22"/>
      <c r="X35" s="5">
        <v>500</v>
      </c>
      <c r="Y35" s="5" t="s">
        <v>1079</v>
      </c>
      <c r="Z35" s="5">
        <v>4058</v>
      </c>
      <c r="AA35" s="5">
        <v>3966</v>
      </c>
      <c r="AB35" s="6" t="str">
        <f t="shared" si="0"/>
        <v>*</v>
      </c>
    </row>
    <row r="36" spans="1:28" ht="30" x14ac:dyDescent="0.25">
      <c r="A36" s="48" t="s">
        <v>243</v>
      </c>
      <c r="B36" s="5">
        <v>33</v>
      </c>
      <c r="C36" s="5" t="s">
        <v>257</v>
      </c>
      <c r="D36" s="16" t="s">
        <v>258</v>
      </c>
      <c r="E36" s="16"/>
      <c r="F36" s="17"/>
      <c r="G36" s="16" t="s">
        <v>263</v>
      </c>
      <c r="H36" s="16" t="s">
        <v>88</v>
      </c>
      <c r="I36" s="6"/>
      <c r="J36" s="7" t="s">
        <v>66</v>
      </c>
      <c r="K36" s="18" t="s">
        <v>66</v>
      </c>
      <c r="L36" s="18"/>
      <c r="M36" s="18"/>
      <c r="N36" s="18"/>
      <c r="O36" s="18"/>
      <c r="P36" s="18"/>
      <c r="Q36" s="18"/>
      <c r="R36" s="18"/>
      <c r="S36" s="16" t="s">
        <v>259</v>
      </c>
      <c r="T36" s="16" t="s">
        <v>260</v>
      </c>
      <c r="U36" s="32" t="s">
        <v>261</v>
      </c>
      <c r="V36" s="21" t="s">
        <v>262</v>
      </c>
      <c r="W36" s="22"/>
      <c r="X36" s="5"/>
      <c r="Y36" s="5"/>
      <c r="Z36" s="5"/>
      <c r="AA36" s="5"/>
      <c r="AB36" s="6" t="str">
        <f t="shared" si="0"/>
        <v/>
      </c>
    </row>
    <row r="37" spans="1:28" ht="45" x14ac:dyDescent="0.25">
      <c r="A37" s="48" t="s">
        <v>243</v>
      </c>
      <c r="B37" s="5">
        <v>34</v>
      </c>
      <c r="C37" s="5" t="s">
        <v>264</v>
      </c>
      <c r="D37" s="16" t="s">
        <v>265</v>
      </c>
      <c r="E37" s="16"/>
      <c r="F37" s="17"/>
      <c r="G37" s="16" t="s">
        <v>71</v>
      </c>
      <c r="H37" s="16" t="s">
        <v>74</v>
      </c>
      <c r="I37" s="6" t="s">
        <v>66</v>
      </c>
      <c r="J37" s="7"/>
      <c r="K37" s="18"/>
      <c r="L37" s="18"/>
      <c r="M37" s="18"/>
      <c r="N37" s="18"/>
      <c r="O37" s="18"/>
      <c r="P37" s="18"/>
      <c r="Q37" s="18"/>
      <c r="R37" s="18"/>
      <c r="S37" s="16" t="s">
        <v>266</v>
      </c>
      <c r="T37" s="16" t="s">
        <v>267</v>
      </c>
      <c r="U37" s="20"/>
      <c r="V37" s="21"/>
      <c r="W37" s="22"/>
      <c r="X37" s="5"/>
      <c r="Y37" s="5"/>
      <c r="Z37" s="5"/>
      <c r="AA37" s="5"/>
      <c r="AB37" s="6" t="str">
        <f t="shared" si="0"/>
        <v/>
      </c>
    </row>
    <row r="38" spans="1:28" ht="30" x14ac:dyDescent="0.25">
      <c r="A38" s="47" t="s">
        <v>271</v>
      </c>
      <c r="B38" s="5">
        <v>35</v>
      </c>
      <c r="C38" s="5" t="s">
        <v>268</v>
      </c>
      <c r="D38" s="16" t="s">
        <v>269</v>
      </c>
      <c r="E38" s="16"/>
      <c r="F38" s="17"/>
      <c r="G38" s="16"/>
      <c r="H38" s="16" t="s">
        <v>88</v>
      </c>
      <c r="I38" s="6" t="s">
        <v>66</v>
      </c>
      <c r="J38" s="7"/>
      <c r="K38" s="18"/>
      <c r="L38" s="18"/>
      <c r="M38" s="18"/>
      <c r="N38" s="18"/>
      <c r="O38" s="18"/>
      <c r="P38" s="18"/>
      <c r="Q38" s="18"/>
      <c r="R38" s="18"/>
      <c r="S38" s="16" t="s">
        <v>270</v>
      </c>
      <c r="T38" s="16" t="s">
        <v>272</v>
      </c>
      <c r="U38" s="20"/>
      <c r="V38" s="16"/>
      <c r="W38" s="22"/>
      <c r="X38" s="5"/>
      <c r="Y38" s="5"/>
      <c r="Z38" s="5"/>
      <c r="AA38" s="5"/>
      <c r="AB38" s="6" t="str">
        <f t="shared" si="0"/>
        <v/>
      </c>
    </row>
    <row r="39" spans="1:28" ht="45" x14ac:dyDescent="0.25">
      <c r="A39" s="48" t="s">
        <v>277</v>
      </c>
      <c r="B39" s="5">
        <v>36</v>
      </c>
      <c r="C39" s="5" t="s">
        <v>273</v>
      </c>
      <c r="D39" s="15" t="s">
        <v>274</v>
      </c>
      <c r="E39" s="16" t="s">
        <v>275</v>
      </c>
      <c r="F39" s="17" t="s">
        <v>66</v>
      </c>
      <c r="G39" s="16" t="s">
        <v>71</v>
      </c>
      <c r="H39" s="16" t="s">
        <v>67</v>
      </c>
      <c r="I39" s="6"/>
      <c r="J39" s="7" t="s">
        <v>66</v>
      </c>
      <c r="K39" s="18" t="str">
        <f>IF(OR(L39&lt;&gt;"",M39&lt;&gt;"",R39&lt;&gt;""),"x","")</f>
        <v>x</v>
      </c>
      <c r="L39" s="18" t="s">
        <v>66</v>
      </c>
      <c r="M39" s="18" t="s">
        <v>66</v>
      </c>
      <c r="N39" s="18"/>
      <c r="O39" s="18"/>
      <c r="P39" s="18"/>
      <c r="Q39" s="18"/>
      <c r="R39" s="18"/>
      <c r="S39" s="16" t="s">
        <v>276</v>
      </c>
      <c r="T39" s="16" t="s">
        <v>278</v>
      </c>
      <c r="U39" s="20"/>
      <c r="V39" s="21"/>
      <c r="W39" s="22"/>
      <c r="X39" s="5">
        <v>500</v>
      </c>
      <c r="Y39" s="5" t="s">
        <v>1084</v>
      </c>
      <c r="Z39" s="5">
        <v>1067</v>
      </c>
      <c r="AA39" s="5"/>
      <c r="AB39" s="6" t="str">
        <f t="shared" si="0"/>
        <v>*</v>
      </c>
    </row>
    <row r="40" spans="1:28" ht="30" x14ac:dyDescent="0.25">
      <c r="A40" s="48" t="s">
        <v>277</v>
      </c>
      <c r="B40" s="5">
        <v>37</v>
      </c>
      <c r="C40" s="5" t="s">
        <v>279</v>
      </c>
      <c r="D40" s="16" t="s">
        <v>280</v>
      </c>
      <c r="E40" s="16" t="s">
        <v>65</v>
      </c>
      <c r="F40" s="17"/>
      <c r="G40" s="16" t="s">
        <v>94</v>
      </c>
      <c r="H40" s="16" t="s">
        <v>67</v>
      </c>
      <c r="I40" s="6" t="s">
        <v>66</v>
      </c>
      <c r="J40" s="7"/>
      <c r="K40" s="18"/>
      <c r="L40" s="18"/>
      <c r="M40" s="18"/>
      <c r="N40" s="18"/>
      <c r="O40" s="18"/>
      <c r="P40" s="18"/>
      <c r="Q40" s="18"/>
      <c r="R40" s="18"/>
      <c r="S40" s="16" t="s">
        <v>281</v>
      </c>
      <c r="T40" s="16" t="s">
        <v>282</v>
      </c>
      <c r="U40" s="20"/>
      <c r="V40" s="21"/>
      <c r="W40" s="22">
        <v>330</v>
      </c>
      <c r="X40" s="5"/>
      <c r="Y40" s="5"/>
      <c r="Z40" s="5">
        <v>2477</v>
      </c>
      <c r="AA40" s="5">
        <v>5109</v>
      </c>
      <c r="AB40" s="6" t="str">
        <f t="shared" si="0"/>
        <v>*</v>
      </c>
    </row>
    <row r="41" spans="1:28" ht="30" x14ac:dyDescent="0.25">
      <c r="A41" s="48" t="s">
        <v>286</v>
      </c>
      <c r="B41" s="5">
        <v>38</v>
      </c>
      <c r="C41" s="5" t="s">
        <v>283</v>
      </c>
      <c r="D41" s="16" t="s">
        <v>284</v>
      </c>
      <c r="E41" s="16"/>
      <c r="F41" s="17" t="s">
        <v>66</v>
      </c>
      <c r="G41" s="16" t="s">
        <v>290</v>
      </c>
      <c r="H41" s="16" t="s">
        <v>88</v>
      </c>
      <c r="I41" s="6" t="s">
        <v>66</v>
      </c>
      <c r="J41" s="7" t="s">
        <v>66</v>
      </c>
      <c r="K41" s="18" t="s">
        <v>66</v>
      </c>
      <c r="L41" s="18"/>
      <c r="M41" s="18"/>
      <c r="N41" s="18"/>
      <c r="O41" s="18"/>
      <c r="P41" s="18"/>
      <c r="Q41" s="18"/>
      <c r="R41" s="18"/>
      <c r="S41" s="16" t="s">
        <v>285</v>
      </c>
      <c r="T41" s="16" t="s">
        <v>287</v>
      </c>
      <c r="U41" s="20" t="s">
        <v>288</v>
      </c>
      <c r="V41" s="21" t="s">
        <v>289</v>
      </c>
      <c r="W41" s="22">
        <v>120</v>
      </c>
      <c r="X41" s="5"/>
      <c r="Y41" s="5" t="s">
        <v>1075</v>
      </c>
      <c r="Z41" s="5">
        <v>4857</v>
      </c>
      <c r="AA41" s="5">
        <v>3778</v>
      </c>
      <c r="AB41" s="6" t="str">
        <f t="shared" si="0"/>
        <v>*</v>
      </c>
    </row>
    <row r="42" spans="1:28" ht="45" x14ac:dyDescent="0.25">
      <c r="A42" s="48" t="s">
        <v>294</v>
      </c>
      <c r="B42" s="5">
        <v>39</v>
      </c>
      <c r="C42" s="5" t="s">
        <v>291</v>
      </c>
      <c r="D42" s="16" t="s">
        <v>292</v>
      </c>
      <c r="E42" s="16" t="s">
        <v>97</v>
      </c>
      <c r="F42" s="17" t="s">
        <v>66</v>
      </c>
      <c r="G42" s="16" t="s">
        <v>71</v>
      </c>
      <c r="H42" s="16" t="s">
        <v>67</v>
      </c>
      <c r="I42" s="6"/>
      <c r="J42" s="7" t="s">
        <v>66</v>
      </c>
      <c r="K42" s="18" t="s">
        <v>66</v>
      </c>
      <c r="L42" s="18" t="s">
        <v>66</v>
      </c>
      <c r="M42" s="18"/>
      <c r="N42" s="18"/>
      <c r="O42" s="18" t="s">
        <v>66</v>
      </c>
      <c r="P42" s="18"/>
      <c r="Q42" s="18"/>
      <c r="R42" s="18"/>
      <c r="S42" s="16" t="s">
        <v>293</v>
      </c>
      <c r="T42" s="16" t="s">
        <v>295</v>
      </c>
      <c r="U42" s="20"/>
      <c r="V42" s="21"/>
      <c r="W42" s="22"/>
      <c r="X42" s="5">
        <v>500</v>
      </c>
      <c r="Y42" s="5" t="s">
        <v>1079</v>
      </c>
      <c r="Z42" s="5">
        <v>6733</v>
      </c>
      <c r="AA42" s="5">
        <v>6523</v>
      </c>
      <c r="AB42" s="6" t="str">
        <f t="shared" si="0"/>
        <v>*</v>
      </c>
    </row>
    <row r="43" spans="1:28" ht="30" x14ac:dyDescent="0.25">
      <c r="A43" s="48" t="s">
        <v>294</v>
      </c>
      <c r="B43" s="5">
        <v>40</v>
      </c>
      <c r="C43" s="5" t="s">
        <v>296</v>
      </c>
      <c r="D43" s="16" t="s">
        <v>297</v>
      </c>
      <c r="E43" s="16" t="s">
        <v>162</v>
      </c>
      <c r="F43" s="17" t="s">
        <v>66</v>
      </c>
      <c r="G43" s="16" t="s">
        <v>300</v>
      </c>
      <c r="H43" s="16" t="s">
        <v>156</v>
      </c>
      <c r="I43" s="6"/>
      <c r="J43" s="7" t="s">
        <v>66</v>
      </c>
      <c r="K43" s="18" t="s">
        <v>66</v>
      </c>
      <c r="L43" s="18" t="s">
        <v>66</v>
      </c>
      <c r="M43" s="18"/>
      <c r="N43" s="18"/>
      <c r="O43" s="18" t="s">
        <v>66</v>
      </c>
      <c r="P43" s="18"/>
      <c r="Q43" s="18"/>
      <c r="R43" s="18" t="s">
        <v>66</v>
      </c>
      <c r="S43" s="16" t="s">
        <v>298</v>
      </c>
      <c r="T43" s="19" t="s">
        <v>299</v>
      </c>
      <c r="U43" s="30" t="s">
        <v>165</v>
      </c>
      <c r="V43" s="21" t="s">
        <v>166</v>
      </c>
      <c r="W43" s="22"/>
      <c r="X43" s="5">
        <v>200</v>
      </c>
      <c r="Y43" s="5" t="s">
        <v>1079</v>
      </c>
      <c r="Z43" s="5"/>
      <c r="AA43" s="5"/>
      <c r="AB43" s="6" t="str">
        <f t="shared" si="0"/>
        <v/>
      </c>
    </row>
    <row r="44" spans="1:28" ht="30" x14ac:dyDescent="0.25">
      <c r="A44" s="48" t="s">
        <v>294</v>
      </c>
      <c r="B44" s="5">
        <v>41</v>
      </c>
      <c r="C44" s="5" t="s">
        <v>301</v>
      </c>
      <c r="D44" s="16" t="s">
        <v>302</v>
      </c>
      <c r="E44" s="16" t="s">
        <v>135</v>
      </c>
      <c r="F44" s="17" t="s">
        <v>66</v>
      </c>
      <c r="G44" s="16" t="s">
        <v>48</v>
      </c>
      <c r="H44" s="16" t="s">
        <v>88</v>
      </c>
      <c r="I44" s="6" t="s">
        <v>66</v>
      </c>
      <c r="J44" s="7"/>
      <c r="K44" s="18"/>
      <c r="L44" s="18"/>
      <c r="M44" s="18"/>
      <c r="N44" s="18"/>
      <c r="O44" s="18"/>
      <c r="P44" s="18"/>
      <c r="Q44" s="18"/>
      <c r="R44" s="18"/>
      <c r="S44" s="16" t="s">
        <v>303</v>
      </c>
      <c r="T44" s="16" t="s">
        <v>304</v>
      </c>
      <c r="U44" s="20"/>
      <c r="V44" s="21"/>
      <c r="W44" s="22">
        <v>100</v>
      </c>
      <c r="X44" s="5"/>
      <c r="Y44" s="5"/>
      <c r="Z44" s="5"/>
      <c r="AA44" s="5"/>
      <c r="AB44" s="6" t="str">
        <f t="shared" si="0"/>
        <v/>
      </c>
    </row>
    <row r="45" spans="1:28" ht="45" x14ac:dyDescent="0.25">
      <c r="A45" s="47" t="s">
        <v>294</v>
      </c>
      <c r="B45" s="5">
        <v>42</v>
      </c>
      <c r="C45" s="5" t="s">
        <v>305</v>
      </c>
      <c r="D45" s="16" t="s">
        <v>306</v>
      </c>
      <c r="E45" s="16"/>
      <c r="F45" s="17"/>
      <c r="G45" s="16" t="s">
        <v>311</v>
      </c>
      <c r="H45" s="16" t="s">
        <v>74</v>
      </c>
      <c r="I45" s="6"/>
      <c r="J45" s="7" t="s">
        <v>66</v>
      </c>
      <c r="K45" s="18" t="s">
        <v>66</v>
      </c>
      <c r="L45" s="18" t="s">
        <v>66</v>
      </c>
      <c r="M45" s="18"/>
      <c r="N45" s="18"/>
      <c r="O45" s="18"/>
      <c r="P45" s="18"/>
      <c r="Q45" s="18"/>
      <c r="R45" s="18"/>
      <c r="S45" s="16" t="s">
        <v>307</v>
      </c>
      <c r="T45" s="36" t="s">
        <v>308</v>
      </c>
      <c r="U45" s="20" t="s">
        <v>309</v>
      </c>
      <c r="V45" s="21" t="s">
        <v>310</v>
      </c>
      <c r="W45" s="22"/>
      <c r="X45" s="5"/>
      <c r="Y45" s="5"/>
      <c r="Z45" s="5"/>
      <c r="AA45" s="5"/>
      <c r="AB45" s="6" t="str">
        <f t="shared" si="0"/>
        <v/>
      </c>
    </row>
    <row r="46" spans="1:28" ht="30" x14ac:dyDescent="0.25">
      <c r="A46" s="48" t="s">
        <v>294</v>
      </c>
      <c r="B46" s="5">
        <v>43</v>
      </c>
      <c r="C46" s="5" t="s">
        <v>312</v>
      </c>
      <c r="D46" s="16" t="s">
        <v>313</v>
      </c>
      <c r="E46" s="16"/>
      <c r="F46" s="17"/>
      <c r="G46" s="16" t="s">
        <v>318</v>
      </c>
      <c r="H46" s="16" t="s">
        <v>88</v>
      </c>
      <c r="I46" s="6" t="s">
        <v>66</v>
      </c>
      <c r="J46" s="7"/>
      <c r="K46" s="18"/>
      <c r="L46" s="18"/>
      <c r="M46" s="18"/>
      <c r="N46" s="18"/>
      <c r="O46" s="18"/>
      <c r="P46" s="18"/>
      <c r="Q46" s="18"/>
      <c r="R46" s="18"/>
      <c r="S46" s="16" t="s">
        <v>314</v>
      </c>
      <c r="T46" s="19" t="s">
        <v>315</v>
      </c>
      <c r="U46" s="35" t="s">
        <v>316</v>
      </c>
      <c r="V46" s="21" t="s">
        <v>317</v>
      </c>
      <c r="W46" s="22"/>
      <c r="X46" s="5"/>
      <c r="Y46" s="5"/>
      <c r="Z46" s="5"/>
      <c r="AA46" s="5"/>
      <c r="AB46" s="6" t="str">
        <f t="shared" si="0"/>
        <v/>
      </c>
    </row>
    <row r="47" spans="1:28" ht="45" x14ac:dyDescent="0.25">
      <c r="A47" s="47" t="s">
        <v>294</v>
      </c>
      <c r="B47" s="5">
        <v>44</v>
      </c>
      <c r="C47" s="5" t="s">
        <v>319</v>
      </c>
      <c r="D47" s="16" t="s">
        <v>320</v>
      </c>
      <c r="E47" s="16"/>
      <c r="F47" s="17"/>
      <c r="G47" s="16" t="s">
        <v>71</v>
      </c>
      <c r="H47" s="16" t="s">
        <v>74</v>
      </c>
      <c r="I47" s="6" t="s">
        <v>66</v>
      </c>
      <c r="J47" s="7"/>
      <c r="K47" s="18"/>
      <c r="L47" s="18"/>
      <c r="M47" s="18"/>
      <c r="N47" s="18"/>
      <c r="O47" s="18"/>
      <c r="P47" s="18"/>
      <c r="Q47" s="18"/>
      <c r="R47" s="18"/>
      <c r="S47" s="16" t="s">
        <v>321</v>
      </c>
      <c r="T47" s="16" t="s">
        <v>322</v>
      </c>
      <c r="U47" s="20"/>
      <c r="V47" s="21"/>
      <c r="W47" s="22"/>
      <c r="X47" s="5"/>
      <c r="Y47" s="5"/>
      <c r="Z47" s="5"/>
      <c r="AA47" s="5"/>
      <c r="AB47" s="6" t="str">
        <f t="shared" si="0"/>
        <v/>
      </c>
    </row>
    <row r="48" spans="1:28" ht="30" x14ac:dyDescent="0.25">
      <c r="A48" s="47" t="s">
        <v>294</v>
      </c>
      <c r="B48" s="5">
        <v>45</v>
      </c>
      <c r="C48" s="5" t="s">
        <v>323</v>
      </c>
      <c r="D48" s="16" t="s">
        <v>324</v>
      </c>
      <c r="E48" s="16"/>
      <c r="F48" s="17"/>
      <c r="G48" s="16" t="s">
        <v>329</v>
      </c>
      <c r="H48" s="16" t="s">
        <v>88</v>
      </c>
      <c r="I48" s="6" t="s">
        <v>66</v>
      </c>
      <c r="J48" s="7"/>
      <c r="K48" s="18"/>
      <c r="L48" s="18"/>
      <c r="M48" s="18"/>
      <c r="N48" s="18"/>
      <c r="O48" s="18"/>
      <c r="P48" s="18"/>
      <c r="Q48" s="18"/>
      <c r="R48" s="18"/>
      <c r="S48" s="16" t="s">
        <v>325</v>
      </c>
      <c r="T48" s="16" t="s">
        <v>326</v>
      </c>
      <c r="U48" s="35" t="s">
        <v>327</v>
      </c>
      <c r="V48" s="21" t="s">
        <v>328</v>
      </c>
      <c r="W48" s="22">
        <v>90</v>
      </c>
      <c r="X48" s="5"/>
      <c r="Y48" s="5"/>
      <c r="Z48" s="5"/>
      <c r="AA48" s="5"/>
      <c r="AB48" s="6" t="str">
        <f t="shared" si="0"/>
        <v/>
      </c>
    </row>
    <row r="49" spans="1:28" ht="45" x14ac:dyDescent="0.25">
      <c r="A49" s="47" t="s">
        <v>294</v>
      </c>
      <c r="B49" s="5">
        <v>46</v>
      </c>
      <c r="C49" s="5" t="s">
        <v>1037</v>
      </c>
      <c r="D49" s="16" t="s">
        <v>1038</v>
      </c>
      <c r="E49" s="16" t="s">
        <v>1039</v>
      </c>
      <c r="F49" s="17" t="s">
        <v>66</v>
      </c>
      <c r="G49" s="16"/>
      <c r="H49" s="16" t="s">
        <v>74</v>
      </c>
      <c r="I49" s="6"/>
      <c r="J49" s="7" t="s">
        <v>66</v>
      </c>
      <c r="K49" s="18" t="s">
        <v>66</v>
      </c>
      <c r="L49" s="18" t="s">
        <v>66</v>
      </c>
      <c r="M49" s="18"/>
      <c r="N49" s="18"/>
      <c r="O49" s="18"/>
      <c r="P49" s="18"/>
      <c r="Q49" s="18"/>
      <c r="R49" s="18"/>
      <c r="S49" s="16" t="s">
        <v>1040</v>
      </c>
      <c r="T49" s="16" t="s">
        <v>1041</v>
      </c>
      <c r="U49" s="20"/>
      <c r="V49" s="16" t="s">
        <v>1042</v>
      </c>
      <c r="W49" s="22"/>
      <c r="X49" s="5"/>
      <c r="Y49" s="5"/>
      <c r="Z49" s="5"/>
      <c r="AA49" s="5">
        <v>1533</v>
      </c>
      <c r="AB49" s="6" t="str">
        <f t="shared" si="0"/>
        <v>*</v>
      </c>
    </row>
    <row r="50" spans="1:28" ht="45" x14ac:dyDescent="0.25">
      <c r="A50" s="48" t="s">
        <v>333</v>
      </c>
      <c r="B50" s="5">
        <v>47</v>
      </c>
      <c r="C50" s="5" t="s">
        <v>330</v>
      </c>
      <c r="D50" s="16" t="s">
        <v>331</v>
      </c>
      <c r="E50" s="16" t="s">
        <v>135</v>
      </c>
      <c r="F50" s="17" t="s">
        <v>66</v>
      </c>
      <c r="G50" s="16" t="s">
        <v>48</v>
      </c>
      <c r="H50" s="16" t="s">
        <v>88</v>
      </c>
      <c r="I50" s="6" t="s">
        <v>66</v>
      </c>
      <c r="J50" s="7"/>
      <c r="K50" s="18"/>
      <c r="L50" s="18"/>
      <c r="M50" s="18"/>
      <c r="N50" s="18"/>
      <c r="O50" s="18"/>
      <c r="P50" s="18"/>
      <c r="Q50" s="18"/>
      <c r="R50" s="18"/>
      <c r="S50" s="16" t="s">
        <v>332</v>
      </c>
      <c r="T50" s="37" t="s">
        <v>334</v>
      </c>
      <c r="U50" s="20"/>
      <c r="V50" s="21"/>
      <c r="W50" s="22">
        <v>50</v>
      </c>
      <c r="X50" s="5"/>
      <c r="Y50" s="5"/>
      <c r="Z50" s="5"/>
      <c r="AA50" s="5"/>
      <c r="AB50" s="6" t="str">
        <f t="shared" si="0"/>
        <v/>
      </c>
    </row>
    <row r="51" spans="1:28" ht="45" x14ac:dyDescent="0.25">
      <c r="A51" s="47" t="s">
        <v>338</v>
      </c>
      <c r="B51" s="5">
        <v>48</v>
      </c>
      <c r="C51" s="5" t="s">
        <v>335</v>
      </c>
      <c r="D51" s="16" t="s">
        <v>336</v>
      </c>
      <c r="E51" s="16" t="s">
        <v>148</v>
      </c>
      <c r="F51" s="17" t="s">
        <v>66</v>
      </c>
      <c r="G51" s="16" t="s">
        <v>341</v>
      </c>
      <c r="H51" s="16" t="s">
        <v>74</v>
      </c>
      <c r="I51" s="6"/>
      <c r="J51" s="7" t="s">
        <v>66</v>
      </c>
      <c r="K51" s="18" t="s">
        <v>66</v>
      </c>
      <c r="L51" s="18" t="s">
        <v>66</v>
      </c>
      <c r="M51" s="18"/>
      <c r="N51" s="18"/>
      <c r="O51" s="18" t="s">
        <v>66</v>
      </c>
      <c r="P51" s="18"/>
      <c r="Q51" s="18"/>
      <c r="R51" s="18"/>
      <c r="S51" s="16" t="s">
        <v>337</v>
      </c>
      <c r="T51" s="19" t="s">
        <v>339</v>
      </c>
      <c r="U51" s="20" t="s">
        <v>340</v>
      </c>
      <c r="V51" s="21"/>
      <c r="W51" s="22"/>
      <c r="X51" s="5">
        <v>600</v>
      </c>
      <c r="Y51" s="5"/>
      <c r="Z51" s="5">
        <v>3867</v>
      </c>
      <c r="AA51" s="5">
        <v>3123</v>
      </c>
      <c r="AB51" s="6" t="str">
        <f t="shared" si="0"/>
        <v>*</v>
      </c>
    </row>
    <row r="52" spans="1:28" ht="30" x14ac:dyDescent="0.25">
      <c r="A52" s="47" t="s">
        <v>338</v>
      </c>
      <c r="B52" s="5">
        <v>49</v>
      </c>
      <c r="C52" s="5" t="s">
        <v>342</v>
      </c>
      <c r="D52" s="16" t="s">
        <v>343</v>
      </c>
      <c r="E52" s="16"/>
      <c r="F52" s="17"/>
      <c r="G52" s="16" t="s">
        <v>348</v>
      </c>
      <c r="H52" s="16" t="s">
        <v>74</v>
      </c>
      <c r="I52" s="6"/>
      <c r="J52" s="7" t="s">
        <v>66</v>
      </c>
      <c r="K52" s="18"/>
      <c r="L52" s="18" t="s">
        <v>66</v>
      </c>
      <c r="M52" s="18"/>
      <c r="N52" s="18"/>
      <c r="O52" s="18" t="s">
        <v>66</v>
      </c>
      <c r="P52" s="18"/>
      <c r="Q52" s="18"/>
      <c r="R52" s="18"/>
      <c r="S52" s="16" t="s">
        <v>344</v>
      </c>
      <c r="T52" s="16" t="s">
        <v>345</v>
      </c>
      <c r="U52" s="35" t="s">
        <v>346</v>
      </c>
      <c r="V52" s="21" t="s">
        <v>347</v>
      </c>
      <c r="W52" s="22"/>
      <c r="X52" s="5"/>
      <c r="Y52" s="5"/>
      <c r="Z52" s="5"/>
      <c r="AA52" s="5"/>
      <c r="AB52" s="6" t="str">
        <f t="shared" si="0"/>
        <v/>
      </c>
    </row>
    <row r="53" spans="1:28" ht="30" x14ac:dyDescent="0.25">
      <c r="A53" s="48" t="s">
        <v>338</v>
      </c>
      <c r="B53" s="5">
        <v>50</v>
      </c>
      <c r="C53" s="5" t="s">
        <v>349</v>
      </c>
      <c r="D53" s="16" t="s">
        <v>350</v>
      </c>
      <c r="E53" s="16" t="s">
        <v>135</v>
      </c>
      <c r="F53" s="17" t="s">
        <v>66</v>
      </c>
      <c r="G53" s="16" t="s">
        <v>71</v>
      </c>
      <c r="H53" s="16" t="s">
        <v>88</v>
      </c>
      <c r="I53" s="6" t="s">
        <v>66</v>
      </c>
      <c r="J53" s="7"/>
      <c r="K53" s="18"/>
      <c r="L53" s="18"/>
      <c r="M53" s="18"/>
      <c r="N53" s="18"/>
      <c r="O53" s="18"/>
      <c r="P53" s="18"/>
      <c r="Q53" s="18"/>
      <c r="R53" s="18"/>
      <c r="S53" s="16" t="s">
        <v>351</v>
      </c>
      <c r="T53" s="16" t="s">
        <v>352</v>
      </c>
      <c r="U53" s="20"/>
      <c r="V53" s="21"/>
      <c r="W53" s="22">
        <v>100</v>
      </c>
      <c r="X53" s="5"/>
      <c r="Y53" s="5"/>
      <c r="Z53" s="5">
        <v>2808</v>
      </c>
      <c r="AA53" s="5">
        <v>5998</v>
      </c>
      <c r="AB53" s="6" t="str">
        <f t="shared" si="0"/>
        <v>*</v>
      </c>
    </row>
    <row r="54" spans="1:28" ht="30" x14ac:dyDescent="0.25">
      <c r="A54" s="48" t="s">
        <v>338</v>
      </c>
      <c r="B54" s="5">
        <v>51</v>
      </c>
      <c r="C54" s="5" t="s">
        <v>353</v>
      </c>
      <c r="D54" s="16" t="s">
        <v>354</v>
      </c>
      <c r="E54" s="16"/>
      <c r="F54" s="17"/>
      <c r="G54" s="16" t="s">
        <v>71</v>
      </c>
      <c r="H54" s="16" t="s">
        <v>156</v>
      </c>
      <c r="I54" s="6" t="s">
        <v>66</v>
      </c>
      <c r="J54" s="7"/>
      <c r="K54" s="18"/>
      <c r="L54" s="18"/>
      <c r="M54" s="18"/>
      <c r="N54" s="18"/>
      <c r="O54" s="18"/>
      <c r="P54" s="18"/>
      <c r="Q54" s="18"/>
      <c r="R54" s="18"/>
      <c r="S54" s="16" t="s">
        <v>355</v>
      </c>
      <c r="T54" s="19" t="s">
        <v>356</v>
      </c>
      <c r="U54" s="20"/>
      <c r="V54" s="21"/>
      <c r="W54" s="22"/>
      <c r="X54" s="5"/>
      <c r="Y54" s="5"/>
      <c r="Z54" s="5"/>
      <c r="AA54" s="5"/>
      <c r="AB54" s="6" t="str">
        <f t="shared" si="0"/>
        <v/>
      </c>
    </row>
    <row r="55" spans="1:28" ht="30" x14ac:dyDescent="0.25">
      <c r="A55" s="48" t="s">
        <v>361</v>
      </c>
      <c r="B55" s="5">
        <v>52</v>
      </c>
      <c r="C55" s="5" t="s">
        <v>357</v>
      </c>
      <c r="D55" s="16" t="s">
        <v>358</v>
      </c>
      <c r="E55" s="16" t="s">
        <v>359</v>
      </c>
      <c r="F55" s="17" t="s">
        <v>66</v>
      </c>
      <c r="G55" s="16" t="s">
        <v>365</v>
      </c>
      <c r="H55" s="16" t="s">
        <v>88</v>
      </c>
      <c r="I55" s="6" t="s">
        <v>66</v>
      </c>
      <c r="J55" s="7"/>
      <c r="K55" s="18"/>
      <c r="L55" s="18"/>
      <c r="M55" s="18"/>
      <c r="N55" s="18"/>
      <c r="O55" s="18"/>
      <c r="P55" s="18"/>
      <c r="Q55" s="18"/>
      <c r="R55" s="18"/>
      <c r="S55" s="16" t="s">
        <v>360</v>
      </c>
      <c r="T55" s="16" t="s">
        <v>362</v>
      </c>
      <c r="U55" s="35" t="s">
        <v>363</v>
      </c>
      <c r="V55" s="21" t="s">
        <v>364</v>
      </c>
      <c r="W55" s="22">
        <v>30</v>
      </c>
      <c r="X55" s="5"/>
      <c r="Y55" s="5" t="s">
        <v>1085</v>
      </c>
      <c r="Z55" s="5"/>
      <c r="AA55" s="5"/>
      <c r="AB55" s="6" t="str">
        <f t="shared" si="0"/>
        <v/>
      </c>
    </row>
    <row r="56" spans="1:28" ht="45" x14ac:dyDescent="0.25">
      <c r="A56" s="48" t="s">
        <v>361</v>
      </c>
      <c r="B56" s="5">
        <v>53</v>
      </c>
      <c r="C56" s="5" t="s">
        <v>366</v>
      </c>
      <c r="D56" s="16" t="s">
        <v>367</v>
      </c>
      <c r="E56" s="16" t="s">
        <v>359</v>
      </c>
      <c r="F56" s="17" t="s">
        <v>66</v>
      </c>
      <c r="G56" s="16" t="s">
        <v>94</v>
      </c>
      <c r="H56" s="16" t="s">
        <v>88</v>
      </c>
      <c r="I56" s="6" t="s">
        <v>66</v>
      </c>
      <c r="J56" s="7"/>
      <c r="K56" s="18"/>
      <c r="L56" s="18"/>
      <c r="M56" s="18"/>
      <c r="N56" s="18"/>
      <c r="O56" s="18"/>
      <c r="P56" s="18"/>
      <c r="Q56" s="18"/>
      <c r="R56" s="18"/>
      <c r="S56" s="16" t="s">
        <v>368</v>
      </c>
      <c r="T56" s="16" t="s">
        <v>369</v>
      </c>
      <c r="U56" s="35" t="s">
        <v>370</v>
      </c>
      <c r="V56" s="21" t="s">
        <v>371</v>
      </c>
      <c r="W56" s="22">
        <v>200</v>
      </c>
      <c r="X56" s="5"/>
      <c r="Y56" s="5"/>
      <c r="Z56" s="5">
        <v>2811</v>
      </c>
      <c r="AA56" s="5"/>
      <c r="AB56" s="6" t="str">
        <f t="shared" si="0"/>
        <v>*</v>
      </c>
    </row>
    <row r="57" spans="1:28" ht="60" x14ac:dyDescent="0.25">
      <c r="A57" s="48" t="s">
        <v>361</v>
      </c>
      <c r="B57" s="5">
        <v>54</v>
      </c>
      <c r="C57" s="5" t="s">
        <v>372</v>
      </c>
      <c r="D57" s="16" t="s">
        <v>373</v>
      </c>
      <c r="E57" s="16" t="s">
        <v>359</v>
      </c>
      <c r="F57" s="17" t="s">
        <v>66</v>
      </c>
      <c r="G57" s="16" t="s">
        <v>376</v>
      </c>
      <c r="H57" s="16" t="s">
        <v>88</v>
      </c>
      <c r="I57" s="6" t="s">
        <v>66</v>
      </c>
      <c r="J57" s="7"/>
      <c r="K57" s="18"/>
      <c r="L57" s="18"/>
      <c r="M57" s="18"/>
      <c r="N57" s="18"/>
      <c r="O57" s="18"/>
      <c r="P57" s="18"/>
      <c r="Q57" s="18"/>
      <c r="R57" s="18"/>
      <c r="S57" s="16" t="s">
        <v>374</v>
      </c>
      <c r="T57" s="16" t="s">
        <v>375</v>
      </c>
      <c r="U57" s="35" t="s">
        <v>370</v>
      </c>
      <c r="V57" s="21" t="s">
        <v>371</v>
      </c>
      <c r="W57" s="22">
        <v>100</v>
      </c>
      <c r="X57" s="5"/>
      <c r="Y57" s="5"/>
      <c r="Z57" s="5">
        <v>1287</v>
      </c>
      <c r="AA57" s="5">
        <v>2642</v>
      </c>
      <c r="AB57" s="6" t="str">
        <f t="shared" si="0"/>
        <v>*</v>
      </c>
    </row>
    <row r="58" spans="1:28" ht="45" x14ac:dyDescent="0.25">
      <c r="A58" s="48" t="s">
        <v>361</v>
      </c>
      <c r="B58" s="5">
        <v>55</v>
      </c>
      <c r="C58" s="5" t="s">
        <v>377</v>
      </c>
      <c r="D58" s="16" t="s">
        <v>378</v>
      </c>
      <c r="E58" s="16" t="s">
        <v>87</v>
      </c>
      <c r="F58" s="17" t="s">
        <v>66</v>
      </c>
      <c r="G58" s="16" t="s">
        <v>383</v>
      </c>
      <c r="H58" s="16" t="s">
        <v>88</v>
      </c>
      <c r="I58" s="6" t="s">
        <v>66</v>
      </c>
      <c r="J58" s="7"/>
      <c r="K58" s="18"/>
      <c r="L58" s="18"/>
      <c r="M58" s="18"/>
      <c r="N58" s="18"/>
      <c r="O58" s="18"/>
      <c r="P58" s="18"/>
      <c r="Q58" s="18"/>
      <c r="R58" s="18"/>
      <c r="S58" s="16" t="s">
        <v>379</v>
      </c>
      <c r="T58" s="16" t="s">
        <v>380</v>
      </c>
      <c r="U58" s="35" t="s">
        <v>381</v>
      </c>
      <c r="V58" s="21" t="s">
        <v>382</v>
      </c>
      <c r="W58" s="22">
        <v>90</v>
      </c>
      <c r="X58" s="5"/>
      <c r="Y58" s="5" t="s">
        <v>1075</v>
      </c>
      <c r="Z58" s="5">
        <v>1537</v>
      </c>
      <c r="AA58" s="5">
        <v>1208</v>
      </c>
      <c r="AB58" s="6" t="str">
        <f t="shared" si="0"/>
        <v>*</v>
      </c>
    </row>
    <row r="59" spans="1:28" ht="45" x14ac:dyDescent="0.25">
      <c r="A59" s="48" t="s">
        <v>361</v>
      </c>
      <c r="B59" s="5">
        <v>56</v>
      </c>
      <c r="C59" s="5" t="s">
        <v>384</v>
      </c>
      <c r="D59" s="16" t="s">
        <v>385</v>
      </c>
      <c r="E59" s="16" t="s">
        <v>87</v>
      </c>
      <c r="F59" s="17" t="s">
        <v>66</v>
      </c>
      <c r="G59" s="16" t="s">
        <v>71</v>
      </c>
      <c r="H59" s="16" t="s">
        <v>88</v>
      </c>
      <c r="I59" s="6" t="s">
        <v>66</v>
      </c>
      <c r="J59" s="7"/>
      <c r="K59" s="18"/>
      <c r="L59" s="18"/>
      <c r="M59" s="18"/>
      <c r="N59" s="18"/>
      <c r="O59" s="18"/>
      <c r="P59" s="18"/>
      <c r="Q59" s="18"/>
      <c r="R59" s="18"/>
      <c r="S59" s="16" t="s">
        <v>386</v>
      </c>
      <c r="T59" s="16" t="s">
        <v>387</v>
      </c>
      <c r="U59" s="20"/>
      <c r="V59" s="21"/>
      <c r="W59" s="22">
        <v>40</v>
      </c>
      <c r="X59" s="5"/>
      <c r="Y59" s="5"/>
      <c r="Z59" s="5"/>
      <c r="AA59" s="5"/>
      <c r="AB59" s="6" t="str">
        <f t="shared" si="0"/>
        <v/>
      </c>
    </row>
    <row r="60" spans="1:28" ht="45" x14ac:dyDescent="0.25">
      <c r="A60" s="48" t="s">
        <v>361</v>
      </c>
      <c r="B60" s="5">
        <v>57</v>
      </c>
      <c r="C60" s="5" t="s">
        <v>388</v>
      </c>
      <c r="D60" s="16" t="s">
        <v>389</v>
      </c>
      <c r="E60" s="16" t="s">
        <v>275</v>
      </c>
      <c r="F60" s="17" t="s">
        <v>66</v>
      </c>
      <c r="G60" s="16" t="s">
        <v>71</v>
      </c>
      <c r="H60" s="16" t="s">
        <v>67</v>
      </c>
      <c r="I60" s="6"/>
      <c r="J60" s="7" t="s">
        <v>66</v>
      </c>
      <c r="K60" s="18" t="s">
        <v>66</v>
      </c>
      <c r="L60" s="18" t="s">
        <v>66</v>
      </c>
      <c r="M60" s="18"/>
      <c r="N60" s="18"/>
      <c r="O60" s="18"/>
      <c r="P60" s="18"/>
      <c r="Q60" s="18"/>
      <c r="R60" s="18"/>
      <c r="S60" s="16" t="s">
        <v>390</v>
      </c>
      <c r="T60" s="16" t="s">
        <v>391</v>
      </c>
      <c r="U60" s="20"/>
      <c r="V60" s="21"/>
      <c r="W60" s="22"/>
      <c r="X60" s="5">
        <v>500</v>
      </c>
      <c r="Y60" s="5" t="s">
        <v>1079</v>
      </c>
      <c r="Z60" s="5">
        <v>3224</v>
      </c>
      <c r="AA60" s="5">
        <v>2704</v>
      </c>
      <c r="AB60" s="6" t="str">
        <f t="shared" si="0"/>
        <v>*</v>
      </c>
    </row>
    <row r="61" spans="1:28" ht="30" x14ac:dyDescent="0.25">
      <c r="A61" s="48" t="s">
        <v>361</v>
      </c>
      <c r="B61" s="5">
        <v>58</v>
      </c>
      <c r="C61" s="5" t="s">
        <v>392</v>
      </c>
      <c r="D61" s="16" t="s">
        <v>393</v>
      </c>
      <c r="E61" s="16" t="s">
        <v>140</v>
      </c>
      <c r="F61" s="17" t="s">
        <v>66</v>
      </c>
      <c r="G61" s="16" t="s">
        <v>145</v>
      </c>
      <c r="H61" s="16" t="s">
        <v>67</v>
      </c>
      <c r="I61" s="6"/>
      <c r="J61" s="7" t="s">
        <v>66</v>
      </c>
      <c r="K61" s="18" t="str">
        <f>IF(OR(L61&lt;&gt;"",M61&lt;&gt;"",R61&lt;&gt;""),"x","")</f>
        <v>x</v>
      </c>
      <c r="L61" s="18" t="s">
        <v>66</v>
      </c>
      <c r="M61" s="18"/>
      <c r="N61" s="18"/>
      <c r="O61" s="18" t="s">
        <v>66</v>
      </c>
      <c r="P61" s="18"/>
      <c r="Q61" s="18"/>
      <c r="R61" s="18"/>
      <c r="S61" s="16" t="s">
        <v>394</v>
      </c>
      <c r="T61" s="16" t="s">
        <v>395</v>
      </c>
      <c r="U61" s="20"/>
      <c r="V61" s="21"/>
      <c r="W61" s="22"/>
      <c r="X61" s="5">
        <v>300</v>
      </c>
      <c r="Y61" s="5" t="s">
        <v>1079</v>
      </c>
      <c r="Z61" s="5">
        <v>2286</v>
      </c>
      <c r="AA61" s="5">
        <v>1772</v>
      </c>
      <c r="AB61" s="6" t="str">
        <f t="shared" si="0"/>
        <v>*</v>
      </c>
    </row>
    <row r="62" spans="1:28" ht="30" x14ac:dyDescent="0.25">
      <c r="A62" s="48" t="s">
        <v>361</v>
      </c>
      <c r="B62" s="5">
        <v>59</v>
      </c>
      <c r="C62" s="5" t="s">
        <v>396</v>
      </c>
      <c r="D62" s="16" t="s">
        <v>397</v>
      </c>
      <c r="E62" s="16" t="s">
        <v>65</v>
      </c>
      <c r="F62" s="17" t="s">
        <v>66</v>
      </c>
      <c r="G62" s="16" t="s">
        <v>71</v>
      </c>
      <c r="H62" s="16" t="s">
        <v>67</v>
      </c>
      <c r="I62" s="6" t="s">
        <v>66</v>
      </c>
      <c r="J62" s="7"/>
      <c r="K62" s="18"/>
      <c r="L62" s="18"/>
      <c r="M62" s="18"/>
      <c r="N62" s="18"/>
      <c r="O62" s="18"/>
      <c r="P62" s="18"/>
      <c r="Q62" s="18"/>
      <c r="R62" s="18"/>
      <c r="S62" s="16" t="s">
        <v>398</v>
      </c>
      <c r="T62" s="16" t="s">
        <v>399</v>
      </c>
      <c r="U62" s="20"/>
      <c r="V62" s="21"/>
      <c r="W62" s="22">
        <v>300</v>
      </c>
      <c r="X62" s="5"/>
      <c r="Y62" s="5"/>
      <c r="Z62" s="5">
        <v>1381</v>
      </c>
      <c r="AA62" s="5">
        <v>1343</v>
      </c>
      <c r="AB62" s="6" t="str">
        <f t="shared" si="0"/>
        <v>*</v>
      </c>
    </row>
    <row r="63" spans="1:28" ht="60" x14ac:dyDescent="0.25">
      <c r="A63" s="48" t="s">
        <v>361</v>
      </c>
      <c r="B63" s="5">
        <v>60</v>
      </c>
      <c r="C63" s="5" t="s">
        <v>400</v>
      </c>
      <c r="D63" s="15" t="s">
        <v>401</v>
      </c>
      <c r="E63" s="16"/>
      <c r="F63" s="17"/>
      <c r="G63" s="16" t="s">
        <v>404</v>
      </c>
      <c r="H63" s="16" t="s">
        <v>88</v>
      </c>
      <c r="I63" s="6" t="s">
        <v>66</v>
      </c>
      <c r="J63" s="7" t="s">
        <v>66</v>
      </c>
      <c r="K63" s="18" t="s">
        <v>66</v>
      </c>
      <c r="L63" s="18"/>
      <c r="M63" s="18"/>
      <c r="N63" s="18"/>
      <c r="O63" s="18"/>
      <c r="P63" s="18"/>
      <c r="Q63" s="18"/>
      <c r="R63" s="18"/>
      <c r="S63" s="16" t="s">
        <v>402</v>
      </c>
      <c r="T63" s="19" t="s">
        <v>403</v>
      </c>
      <c r="U63" s="20"/>
      <c r="V63" s="21"/>
      <c r="W63" s="22"/>
      <c r="X63" s="5"/>
      <c r="Y63" s="5"/>
      <c r="Z63" s="5"/>
      <c r="AA63" s="5"/>
      <c r="AB63" s="6" t="str">
        <f t="shared" si="0"/>
        <v/>
      </c>
    </row>
    <row r="64" spans="1:28" ht="30" x14ac:dyDescent="0.25">
      <c r="A64" s="48" t="s">
        <v>361</v>
      </c>
      <c r="B64" s="5">
        <v>61</v>
      </c>
      <c r="C64" s="5" t="s">
        <v>405</v>
      </c>
      <c r="D64" s="16" t="s">
        <v>406</v>
      </c>
      <c r="E64" s="16"/>
      <c r="F64" s="17"/>
      <c r="G64" s="16" t="s">
        <v>410</v>
      </c>
      <c r="H64" s="16" t="s">
        <v>88</v>
      </c>
      <c r="I64" s="6" t="s">
        <v>66</v>
      </c>
      <c r="J64" s="7" t="s">
        <v>66</v>
      </c>
      <c r="K64" s="18" t="s">
        <v>66</v>
      </c>
      <c r="L64" s="18"/>
      <c r="M64" s="18"/>
      <c r="N64" s="18"/>
      <c r="O64" s="18"/>
      <c r="P64" s="18"/>
      <c r="Q64" s="18"/>
      <c r="R64" s="18"/>
      <c r="S64" s="16" t="s">
        <v>407</v>
      </c>
      <c r="T64" s="19" t="s">
        <v>408</v>
      </c>
      <c r="U64" s="20"/>
      <c r="V64" s="21" t="s">
        <v>409</v>
      </c>
      <c r="W64" s="22"/>
      <c r="X64" s="5"/>
      <c r="Y64" s="5"/>
      <c r="Z64" s="5"/>
      <c r="AA64" s="5"/>
      <c r="AB64" s="6" t="str">
        <f t="shared" si="0"/>
        <v/>
      </c>
    </row>
    <row r="65" spans="1:28" ht="45" x14ac:dyDescent="0.25">
      <c r="A65" s="48" t="s">
        <v>361</v>
      </c>
      <c r="B65" s="5">
        <v>62</v>
      </c>
      <c r="C65" s="5" t="s">
        <v>411</v>
      </c>
      <c r="D65" s="16" t="s">
        <v>412</v>
      </c>
      <c r="E65" s="16"/>
      <c r="F65" s="17"/>
      <c r="G65" s="16" t="s">
        <v>416</v>
      </c>
      <c r="H65" s="16" t="s">
        <v>74</v>
      </c>
      <c r="I65" s="6" t="s">
        <v>66</v>
      </c>
      <c r="J65" s="7" t="s">
        <v>66</v>
      </c>
      <c r="K65" s="18" t="s">
        <v>66</v>
      </c>
      <c r="L65" s="18" t="s">
        <v>66</v>
      </c>
      <c r="M65" s="18" t="s">
        <v>66</v>
      </c>
      <c r="N65" s="18"/>
      <c r="O65" s="18"/>
      <c r="P65" s="18"/>
      <c r="Q65" s="18" t="s">
        <v>66</v>
      </c>
      <c r="R65" s="18"/>
      <c r="S65" s="16" t="s">
        <v>413</v>
      </c>
      <c r="T65" s="16" t="s">
        <v>414</v>
      </c>
      <c r="U65" s="32"/>
      <c r="V65" s="21" t="s">
        <v>415</v>
      </c>
      <c r="W65" s="22"/>
      <c r="X65" s="5"/>
      <c r="Y65" s="5"/>
      <c r="Z65" s="5"/>
      <c r="AA65" s="5"/>
      <c r="AB65" s="6" t="str">
        <f t="shared" si="0"/>
        <v/>
      </c>
    </row>
    <row r="66" spans="1:28" ht="45" x14ac:dyDescent="0.25">
      <c r="A66" s="48" t="s">
        <v>361</v>
      </c>
      <c r="B66" s="5">
        <v>63</v>
      </c>
      <c r="C66" s="5" t="s">
        <v>417</v>
      </c>
      <c r="D66" s="16" t="s">
        <v>418</v>
      </c>
      <c r="E66" s="16"/>
      <c r="F66" s="17"/>
      <c r="G66" s="16" t="s">
        <v>48</v>
      </c>
      <c r="H66" s="16" t="s">
        <v>88</v>
      </c>
      <c r="I66" s="6" t="s">
        <v>66</v>
      </c>
      <c r="J66" s="7"/>
      <c r="K66" s="18"/>
      <c r="L66" s="18"/>
      <c r="M66" s="18"/>
      <c r="N66" s="18"/>
      <c r="O66" s="18"/>
      <c r="P66" s="18"/>
      <c r="Q66" s="18"/>
      <c r="R66" s="18"/>
      <c r="S66" s="16" t="s">
        <v>419</v>
      </c>
      <c r="T66" s="16" t="s">
        <v>420</v>
      </c>
      <c r="U66" s="20"/>
      <c r="V66" s="21"/>
      <c r="W66" s="22">
        <v>50</v>
      </c>
      <c r="X66" s="5"/>
      <c r="Y66" s="5"/>
      <c r="Z66" s="5"/>
      <c r="AA66" s="5"/>
      <c r="AB66" s="6" t="str">
        <f t="shared" si="0"/>
        <v/>
      </c>
    </row>
    <row r="67" spans="1:28" ht="60" x14ac:dyDescent="0.25">
      <c r="A67" s="47" t="s">
        <v>361</v>
      </c>
      <c r="B67" s="5">
        <v>64</v>
      </c>
      <c r="C67" s="5" t="s">
        <v>421</v>
      </c>
      <c r="D67" s="16" t="s">
        <v>422</v>
      </c>
      <c r="E67" s="16"/>
      <c r="F67" s="17"/>
      <c r="G67" s="16" t="s">
        <v>426</v>
      </c>
      <c r="H67" s="16" t="s">
        <v>423</v>
      </c>
      <c r="I67" s="6"/>
      <c r="J67" s="7" t="s">
        <v>66</v>
      </c>
      <c r="K67" s="18" t="s">
        <v>66</v>
      </c>
      <c r="L67" s="18" t="s">
        <v>66</v>
      </c>
      <c r="M67" s="18" t="s">
        <v>66</v>
      </c>
      <c r="N67" s="18"/>
      <c r="O67" s="18" t="s">
        <v>66</v>
      </c>
      <c r="P67" s="18"/>
      <c r="Q67" s="18"/>
      <c r="R67" s="18"/>
      <c r="S67" s="16" t="s">
        <v>424</v>
      </c>
      <c r="T67" s="19" t="s">
        <v>425</v>
      </c>
      <c r="U67" s="20"/>
      <c r="V67" s="21"/>
      <c r="W67" s="22"/>
      <c r="X67" s="5">
        <v>50</v>
      </c>
      <c r="Y67" s="5" t="s">
        <v>1079</v>
      </c>
      <c r="Z67" s="5"/>
      <c r="AA67" s="5"/>
      <c r="AB67" s="6" t="str">
        <f t="shared" si="0"/>
        <v/>
      </c>
    </row>
    <row r="68" spans="1:28" ht="30" x14ac:dyDescent="0.25">
      <c r="A68" s="47" t="s">
        <v>361</v>
      </c>
      <c r="B68" s="5">
        <v>65</v>
      </c>
      <c r="C68" s="5" t="s">
        <v>427</v>
      </c>
      <c r="D68" s="16" t="s">
        <v>428</v>
      </c>
      <c r="E68" s="16"/>
      <c r="F68" s="17"/>
      <c r="G68" s="16" t="s">
        <v>174</v>
      </c>
      <c r="H68" s="16" t="s">
        <v>74</v>
      </c>
      <c r="I68" s="6"/>
      <c r="J68" s="7" t="s">
        <v>66</v>
      </c>
      <c r="K68" s="18" t="s">
        <v>66</v>
      </c>
      <c r="L68" s="18" t="s">
        <v>66</v>
      </c>
      <c r="M68" s="18"/>
      <c r="N68" s="18"/>
      <c r="O68" s="18"/>
      <c r="P68" s="18"/>
      <c r="Q68" s="18"/>
      <c r="R68" s="18"/>
      <c r="S68" s="16" t="s">
        <v>429</v>
      </c>
      <c r="T68" s="19" t="s">
        <v>430</v>
      </c>
      <c r="U68" s="20" t="s">
        <v>431</v>
      </c>
      <c r="V68" s="21" t="s">
        <v>432</v>
      </c>
      <c r="W68" s="22"/>
      <c r="X68" s="5">
        <v>50</v>
      </c>
      <c r="Y68" s="5" t="s">
        <v>1079</v>
      </c>
      <c r="Z68" s="5"/>
      <c r="AA68" s="5"/>
      <c r="AB68" s="6" t="str">
        <f t="shared" si="0"/>
        <v/>
      </c>
    </row>
    <row r="69" spans="1:28" ht="45" x14ac:dyDescent="0.25">
      <c r="A69" s="47" t="s">
        <v>361</v>
      </c>
      <c r="B69" s="5">
        <v>66</v>
      </c>
      <c r="C69" s="5" t="s">
        <v>433</v>
      </c>
      <c r="D69" s="16" t="s">
        <v>434</v>
      </c>
      <c r="E69" s="16"/>
      <c r="F69" s="17"/>
      <c r="G69" s="16" t="s">
        <v>437</v>
      </c>
      <c r="H69" s="16" t="s">
        <v>88</v>
      </c>
      <c r="I69" s="6"/>
      <c r="J69" s="7" t="s">
        <v>66</v>
      </c>
      <c r="K69" s="18" t="s">
        <v>66</v>
      </c>
      <c r="L69" s="18" t="s">
        <v>66</v>
      </c>
      <c r="M69" s="18" t="s">
        <v>66</v>
      </c>
      <c r="N69" s="18"/>
      <c r="O69" s="18"/>
      <c r="P69" s="18"/>
      <c r="Q69" s="18"/>
      <c r="R69" s="18"/>
      <c r="S69" s="16" t="s">
        <v>435</v>
      </c>
      <c r="T69" s="19" t="s">
        <v>436</v>
      </c>
      <c r="U69" s="20" t="s">
        <v>71</v>
      </c>
      <c r="V69" s="21"/>
      <c r="W69" s="22"/>
      <c r="X69" s="5"/>
      <c r="Y69" s="5"/>
      <c r="Z69" s="5"/>
      <c r="AA69" s="5"/>
      <c r="AB69" s="6" t="str">
        <f t="shared" ref="AB69:AB132" si="1">IF(SUM(Z69:AA69)&lt;&gt;0,"*","")</f>
        <v/>
      </c>
    </row>
    <row r="70" spans="1:28" ht="45" x14ac:dyDescent="0.25">
      <c r="A70" s="47" t="s">
        <v>361</v>
      </c>
      <c r="B70" s="5">
        <v>67</v>
      </c>
      <c r="C70" s="5" t="s">
        <v>438</v>
      </c>
      <c r="D70" s="16" t="s">
        <v>439</v>
      </c>
      <c r="E70" s="16"/>
      <c r="F70" s="17"/>
      <c r="G70" s="16" t="s">
        <v>443</v>
      </c>
      <c r="H70" s="16" t="s">
        <v>74</v>
      </c>
      <c r="I70" s="6"/>
      <c r="J70" s="7" t="s">
        <v>66</v>
      </c>
      <c r="K70" s="18" t="s">
        <v>66</v>
      </c>
      <c r="L70" s="18"/>
      <c r="M70" s="18"/>
      <c r="N70" s="18"/>
      <c r="O70" s="18" t="s">
        <v>66</v>
      </c>
      <c r="P70" s="18"/>
      <c r="Q70" s="18" t="s">
        <v>66</v>
      </c>
      <c r="R70" s="18"/>
      <c r="S70" s="16" t="s">
        <v>440</v>
      </c>
      <c r="T70" s="16" t="s">
        <v>441</v>
      </c>
      <c r="U70" s="20" t="s">
        <v>346</v>
      </c>
      <c r="V70" s="21" t="s">
        <v>442</v>
      </c>
      <c r="W70" s="22"/>
      <c r="X70" s="5"/>
      <c r="Y70" s="5"/>
      <c r="Z70" s="5"/>
      <c r="AA70" s="5"/>
      <c r="AB70" s="6" t="str">
        <f t="shared" si="1"/>
        <v/>
      </c>
    </row>
    <row r="71" spans="1:28" ht="30" x14ac:dyDescent="0.25">
      <c r="A71" s="47" t="s">
        <v>361</v>
      </c>
      <c r="B71" s="5">
        <v>68</v>
      </c>
      <c r="C71" s="5" t="s">
        <v>444</v>
      </c>
      <c r="D71" s="16" t="s">
        <v>445</v>
      </c>
      <c r="E71" s="16"/>
      <c r="F71" s="17"/>
      <c r="G71" s="16" t="s">
        <v>449</v>
      </c>
      <c r="H71" s="16" t="s">
        <v>74</v>
      </c>
      <c r="I71" s="6"/>
      <c r="J71" s="7" t="s">
        <v>66</v>
      </c>
      <c r="K71" s="18"/>
      <c r="L71" s="18"/>
      <c r="M71" s="18"/>
      <c r="N71" s="18"/>
      <c r="O71" s="18" t="s">
        <v>66</v>
      </c>
      <c r="P71" s="18"/>
      <c r="Q71" s="18"/>
      <c r="R71" s="18"/>
      <c r="S71" s="16" t="s">
        <v>446</v>
      </c>
      <c r="T71" s="19" t="s">
        <v>447</v>
      </c>
      <c r="U71" s="20" t="s">
        <v>448</v>
      </c>
      <c r="V71" s="21"/>
      <c r="W71" s="22"/>
      <c r="X71" s="5"/>
      <c r="Y71" s="5"/>
      <c r="Z71" s="5"/>
      <c r="AA71" s="5"/>
      <c r="AB71" s="6" t="str">
        <f t="shared" si="1"/>
        <v/>
      </c>
    </row>
    <row r="72" spans="1:28" ht="45" x14ac:dyDescent="0.25">
      <c r="A72" s="47" t="s">
        <v>361</v>
      </c>
      <c r="B72" s="5">
        <v>69</v>
      </c>
      <c r="C72" s="5" t="s">
        <v>450</v>
      </c>
      <c r="D72" s="16" t="s">
        <v>451</v>
      </c>
      <c r="E72" s="16"/>
      <c r="F72" s="17"/>
      <c r="G72" s="16" t="s">
        <v>456</v>
      </c>
      <c r="H72" s="16" t="s">
        <v>74</v>
      </c>
      <c r="I72" s="6"/>
      <c r="J72" s="7" t="s">
        <v>66</v>
      </c>
      <c r="K72" s="18" t="s">
        <v>66</v>
      </c>
      <c r="L72" s="18" t="s">
        <v>66</v>
      </c>
      <c r="M72" s="18"/>
      <c r="N72" s="18"/>
      <c r="O72" s="18"/>
      <c r="P72" s="18"/>
      <c r="Q72" s="18" t="s">
        <v>66</v>
      </c>
      <c r="R72" s="18"/>
      <c r="S72" s="16" t="s">
        <v>452</v>
      </c>
      <c r="T72" s="19" t="s">
        <v>453</v>
      </c>
      <c r="U72" s="20" t="s">
        <v>454</v>
      </c>
      <c r="V72" s="21" t="s">
        <v>455</v>
      </c>
      <c r="W72" s="22"/>
      <c r="X72" s="5"/>
      <c r="Y72" s="5"/>
      <c r="Z72" s="5"/>
      <c r="AA72" s="5"/>
      <c r="AB72" s="6" t="str">
        <f t="shared" si="1"/>
        <v/>
      </c>
    </row>
    <row r="73" spans="1:28" ht="30" x14ac:dyDescent="0.25">
      <c r="A73" s="48" t="s">
        <v>361</v>
      </c>
      <c r="B73" s="5">
        <v>70</v>
      </c>
      <c r="C73" s="5" t="s">
        <v>457</v>
      </c>
      <c r="D73" s="16" t="s">
        <v>458</v>
      </c>
      <c r="E73" s="16"/>
      <c r="F73" s="17"/>
      <c r="G73" s="16" t="s">
        <v>48</v>
      </c>
      <c r="H73" s="16" t="s">
        <v>74</v>
      </c>
      <c r="I73" s="6" t="s">
        <v>66</v>
      </c>
      <c r="J73" s="7"/>
      <c r="K73" s="18"/>
      <c r="L73" s="18"/>
      <c r="M73" s="18"/>
      <c r="N73" s="18"/>
      <c r="O73" s="18"/>
      <c r="P73" s="18"/>
      <c r="Q73" s="18"/>
      <c r="R73" s="18"/>
      <c r="S73" s="16" t="s">
        <v>459</v>
      </c>
      <c r="T73" s="16" t="s">
        <v>460</v>
      </c>
      <c r="U73" s="20"/>
      <c r="V73" s="21"/>
      <c r="W73" s="22"/>
      <c r="X73" s="5"/>
      <c r="Y73" s="5"/>
      <c r="Z73" s="5"/>
      <c r="AA73" s="5"/>
      <c r="AB73" s="6" t="str">
        <f t="shared" si="1"/>
        <v/>
      </c>
    </row>
    <row r="74" spans="1:28" ht="45" x14ac:dyDescent="0.25">
      <c r="A74" s="48" t="s">
        <v>361</v>
      </c>
      <c r="B74" s="5">
        <v>71</v>
      </c>
      <c r="C74" s="5" t="s">
        <v>461</v>
      </c>
      <c r="D74" s="16" t="s">
        <v>462</v>
      </c>
      <c r="E74" s="16"/>
      <c r="F74" s="17"/>
      <c r="G74" s="16" t="s">
        <v>71</v>
      </c>
      <c r="H74" s="16" t="s">
        <v>88</v>
      </c>
      <c r="I74" s="6" t="s">
        <v>66</v>
      </c>
      <c r="J74" s="7"/>
      <c r="K74" s="18"/>
      <c r="L74" s="18"/>
      <c r="M74" s="18"/>
      <c r="N74" s="18"/>
      <c r="O74" s="18"/>
      <c r="P74" s="18"/>
      <c r="Q74" s="18"/>
      <c r="R74" s="18"/>
      <c r="S74" s="16" t="s">
        <v>463</v>
      </c>
      <c r="T74" s="16" t="s">
        <v>464</v>
      </c>
      <c r="U74" s="32" t="s">
        <v>465</v>
      </c>
      <c r="V74" s="21"/>
      <c r="W74" s="22"/>
      <c r="X74" s="5"/>
      <c r="Y74" s="5" t="s">
        <v>1086</v>
      </c>
      <c r="Z74" s="5"/>
      <c r="AA74" s="5"/>
      <c r="AB74" s="6" t="str">
        <f t="shared" si="1"/>
        <v/>
      </c>
    </row>
    <row r="75" spans="1:28" ht="45" x14ac:dyDescent="0.25">
      <c r="A75" s="47" t="s">
        <v>361</v>
      </c>
      <c r="B75" s="5">
        <v>72</v>
      </c>
      <c r="C75" s="5" t="s">
        <v>466</v>
      </c>
      <c r="D75" s="16" t="s">
        <v>467</v>
      </c>
      <c r="E75" s="16"/>
      <c r="F75" s="17"/>
      <c r="G75" s="16"/>
      <c r="H75" s="16" t="s">
        <v>88</v>
      </c>
      <c r="I75" s="6" t="s">
        <v>66</v>
      </c>
      <c r="J75" s="7"/>
      <c r="K75" s="18"/>
      <c r="L75" s="18"/>
      <c r="M75" s="18"/>
      <c r="N75" s="18"/>
      <c r="O75" s="18"/>
      <c r="P75" s="18"/>
      <c r="Q75" s="18"/>
      <c r="R75" s="18"/>
      <c r="S75" s="16" t="s">
        <v>468</v>
      </c>
      <c r="T75" s="16" t="s">
        <v>469</v>
      </c>
      <c r="U75" s="35" t="s">
        <v>470</v>
      </c>
      <c r="V75" s="21" t="s">
        <v>471</v>
      </c>
      <c r="W75" s="22"/>
      <c r="X75" s="5"/>
      <c r="Y75" s="5"/>
      <c r="Z75" s="5"/>
      <c r="AA75" s="5"/>
      <c r="AB75" s="6" t="str">
        <f t="shared" si="1"/>
        <v/>
      </c>
    </row>
    <row r="76" spans="1:28" ht="45" x14ac:dyDescent="0.25">
      <c r="A76" s="47" t="s">
        <v>361</v>
      </c>
      <c r="B76" s="5">
        <v>73</v>
      </c>
      <c r="C76" s="5" t="s">
        <v>472</v>
      </c>
      <c r="D76" s="16" t="s">
        <v>473</v>
      </c>
      <c r="E76" s="16"/>
      <c r="F76" s="17"/>
      <c r="G76" s="16" t="s">
        <v>478</v>
      </c>
      <c r="H76" s="16" t="s">
        <v>88</v>
      </c>
      <c r="I76" s="6"/>
      <c r="J76" s="7" t="s">
        <v>66</v>
      </c>
      <c r="K76" s="18" t="s">
        <v>66</v>
      </c>
      <c r="L76" s="18" t="s">
        <v>66</v>
      </c>
      <c r="M76" s="18"/>
      <c r="N76" s="18"/>
      <c r="O76" s="18"/>
      <c r="P76" s="18"/>
      <c r="Q76" s="18" t="s">
        <v>66</v>
      </c>
      <c r="R76" s="18"/>
      <c r="S76" s="16" t="s">
        <v>474</v>
      </c>
      <c r="T76" s="16" t="s">
        <v>475</v>
      </c>
      <c r="U76" s="35" t="s">
        <v>476</v>
      </c>
      <c r="V76" s="16" t="s">
        <v>477</v>
      </c>
      <c r="W76" s="22"/>
      <c r="X76" s="5"/>
      <c r="Y76" s="5"/>
      <c r="Z76" s="5"/>
      <c r="AA76" s="5"/>
      <c r="AB76" s="6" t="str">
        <f t="shared" si="1"/>
        <v/>
      </c>
    </row>
    <row r="77" spans="1:28" ht="30" x14ac:dyDescent="0.25">
      <c r="A77" s="48" t="s">
        <v>482</v>
      </c>
      <c r="B77" s="5">
        <v>74</v>
      </c>
      <c r="C77" s="5" t="s">
        <v>479</v>
      </c>
      <c r="D77" s="16" t="s">
        <v>480</v>
      </c>
      <c r="E77" s="16" t="s">
        <v>87</v>
      </c>
      <c r="F77" s="17" t="s">
        <v>66</v>
      </c>
      <c r="G77" s="16" t="s">
        <v>94</v>
      </c>
      <c r="H77" s="16" t="s">
        <v>88</v>
      </c>
      <c r="I77" s="6" t="s">
        <v>66</v>
      </c>
      <c r="J77" s="7"/>
      <c r="K77" s="18"/>
      <c r="L77" s="18"/>
      <c r="M77" s="18"/>
      <c r="N77" s="18"/>
      <c r="O77" s="18"/>
      <c r="P77" s="18"/>
      <c r="Q77" s="18"/>
      <c r="R77" s="18"/>
      <c r="S77" s="16" t="s">
        <v>481</v>
      </c>
      <c r="T77" s="16" t="s">
        <v>483</v>
      </c>
      <c r="U77" s="35" t="s">
        <v>484</v>
      </c>
      <c r="V77" s="21" t="s">
        <v>485</v>
      </c>
      <c r="W77" s="22">
        <v>50</v>
      </c>
      <c r="X77" s="5"/>
      <c r="Y77" s="5" t="s">
        <v>1075</v>
      </c>
      <c r="Z77" s="5">
        <v>2973</v>
      </c>
      <c r="AA77" s="5">
        <v>2724</v>
      </c>
      <c r="AB77" s="6" t="str">
        <f t="shared" si="1"/>
        <v>*</v>
      </c>
    </row>
    <row r="78" spans="1:28" ht="30" x14ac:dyDescent="0.25">
      <c r="A78" s="48" t="s">
        <v>489</v>
      </c>
      <c r="B78" s="5">
        <v>75</v>
      </c>
      <c r="C78" s="5" t="s">
        <v>486</v>
      </c>
      <c r="D78" s="16" t="s">
        <v>487</v>
      </c>
      <c r="E78" s="16" t="s">
        <v>359</v>
      </c>
      <c r="F78" s="17" t="s">
        <v>66</v>
      </c>
      <c r="G78" s="16" t="s">
        <v>491</v>
      </c>
      <c r="H78" s="16" t="s">
        <v>88</v>
      </c>
      <c r="I78" s="6" t="s">
        <v>66</v>
      </c>
      <c r="J78" s="7"/>
      <c r="K78" s="18"/>
      <c r="L78" s="18"/>
      <c r="M78" s="18"/>
      <c r="N78" s="18"/>
      <c r="O78" s="18"/>
      <c r="P78" s="18"/>
      <c r="Q78" s="18"/>
      <c r="R78" s="18"/>
      <c r="S78" s="16" t="s">
        <v>488</v>
      </c>
      <c r="T78" s="16" t="s">
        <v>490</v>
      </c>
      <c r="U78" s="20"/>
      <c r="V78" s="21"/>
      <c r="W78" s="22">
        <v>100</v>
      </c>
      <c r="X78" s="5"/>
      <c r="Y78" s="5" t="s">
        <v>1085</v>
      </c>
      <c r="Z78" s="5">
        <v>1208</v>
      </c>
      <c r="AA78" s="5">
        <v>1109</v>
      </c>
      <c r="AB78" s="6" t="str">
        <f t="shared" si="1"/>
        <v>*</v>
      </c>
    </row>
    <row r="79" spans="1:28" ht="30" x14ac:dyDescent="0.25">
      <c r="A79" s="47" t="s">
        <v>489</v>
      </c>
      <c r="B79" s="5">
        <v>76</v>
      </c>
      <c r="C79" s="5" t="s">
        <v>492</v>
      </c>
      <c r="D79" s="16" t="s">
        <v>493</v>
      </c>
      <c r="E79" s="16"/>
      <c r="F79" s="17"/>
      <c r="G79" s="16"/>
      <c r="H79" s="16" t="s">
        <v>88</v>
      </c>
      <c r="I79" s="6" t="s">
        <v>66</v>
      </c>
      <c r="J79" s="7"/>
      <c r="K79" s="18"/>
      <c r="L79" s="18"/>
      <c r="M79" s="18"/>
      <c r="N79" s="18"/>
      <c r="O79" s="18"/>
      <c r="P79" s="18"/>
      <c r="Q79" s="18"/>
      <c r="R79" s="18"/>
      <c r="S79" s="16" t="s">
        <v>494</v>
      </c>
      <c r="T79" s="16" t="s">
        <v>495</v>
      </c>
      <c r="U79" s="20"/>
      <c r="V79" s="16"/>
      <c r="W79" s="22"/>
      <c r="X79" s="5"/>
      <c r="Y79" s="5"/>
      <c r="Z79" s="5"/>
      <c r="AA79" s="5"/>
      <c r="AB79" s="6" t="str">
        <f t="shared" si="1"/>
        <v/>
      </c>
    </row>
    <row r="80" spans="1:28" ht="30" x14ac:dyDescent="0.25">
      <c r="A80" s="48" t="s">
        <v>498</v>
      </c>
      <c r="B80" s="5">
        <v>77</v>
      </c>
      <c r="C80" s="5" t="s">
        <v>496</v>
      </c>
      <c r="D80" s="16" t="s">
        <v>497</v>
      </c>
      <c r="E80" s="16" t="s">
        <v>359</v>
      </c>
      <c r="F80" s="17" t="s">
        <v>66</v>
      </c>
      <c r="G80" s="16" t="s">
        <v>502</v>
      </c>
      <c r="H80" s="16" t="s">
        <v>88</v>
      </c>
      <c r="I80" s="6" t="s">
        <v>66</v>
      </c>
      <c r="J80" s="7"/>
      <c r="K80" s="18"/>
      <c r="L80" s="18"/>
      <c r="M80" s="18"/>
      <c r="N80" s="18"/>
      <c r="O80" s="18"/>
      <c r="P80" s="18"/>
      <c r="Q80" s="18"/>
      <c r="R80" s="18"/>
      <c r="S80" s="16" t="s">
        <v>1132</v>
      </c>
      <c r="T80" s="16" t="s">
        <v>499</v>
      </c>
      <c r="U80" s="20" t="s">
        <v>500</v>
      </c>
      <c r="V80" s="21" t="s">
        <v>501</v>
      </c>
      <c r="W80" s="22">
        <v>75</v>
      </c>
      <c r="X80" s="5"/>
      <c r="Y80" s="5" t="s">
        <v>1085</v>
      </c>
      <c r="Z80" s="5">
        <v>1882</v>
      </c>
      <c r="AA80" s="5">
        <v>2046</v>
      </c>
      <c r="AB80" s="6" t="str">
        <f t="shared" si="1"/>
        <v>*</v>
      </c>
    </row>
    <row r="81" spans="1:28" ht="30" x14ac:dyDescent="0.25">
      <c r="A81" s="48" t="s">
        <v>498</v>
      </c>
      <c r="B81" s="5">
        <v>78</v>
      </c>
      <c r="C81" s="5" t="s">
        <v>503</v>
      </c>
      <c r="D81" s="16" t="s">
        <v>504</v>
      </c>
      <c r="E81" s="16" t="s">
        <v>359</v>
      </c>
      <c r="F81" s="17" t="s">
        <v>66</v>
      </c>
      <c r="G81" s="16" t="s">
        <v>94</v>
      </c>
      <c r="H81" s="16" t="s">
        <v>88</v>
      </c>
      <c r="I81" s="6" t="s">
        <v>66</v>
      </c>
      <c r="J81" s="7"/>
      <c r="K81" s="18"/>
      <c r="L81" s="18"/>
      <c r="M81" s="18"/>
      <c r="N81" s="18"/>
      <c r="O81" s="18"/>
      <c r="P81" s="18"/>
      <c r="Q81" s="18"/>
      <c r="R81" s="18"/>
      <c r="S81" s="16" t="s">
        <v>505</v>
      </c>
      <c r="T81" s="16" t="s">
        <v>506</v>
      </c>
      <c r="U81" s="20"/>
      <c r="V81" s="21" t="s">
        <v>507</v>
      </c>
      <c r="W81" s="22">
        <v>50</v>
      </c>
      <c r="X81" s="5"/>
      <c r="Y81" s="5" t="s">
        <v>1087</v>
      </c>
      <c r="Z81" s="5">
        <v>23019</v>
      </c>
      <c r="AA81" s="5">
        <v>5505</v>
      </c>
      <c r="AB81" s="6" t="str">
        <f t="shared" si="1"/>
        <v>*</v>
      </c>
    </row>
    <row r="82" spans="1:28" ht="45" x14ac:dyDescent="0.25">
      <c r="A82" s="48" t="s">
        <v>498</v>
      </c>
      <c r="B82" s="5">
        <v>79</v>
      </c>
      <c r="C82" s="5" t="s">
        <v>1133</v>
      </c>
      <c r="D82" s="16" t="s">
        <v>1134</v>
      </c>
      <c r="E82" s="16"/>
      <c r="F82" s="17"/>
      <c r="G82" s="16" t="s">
        <v>1135</v>
      </c>
      <c r="H82" s="16" t="s">
        <v>88</v>
      </c>
      <c r="I82" s="6" t="s">
        <v>66</v>
      </c>
      <c r="J82" s="7"/>
      <c r="K82" s="18"/>
      <c r="L82" s="18"/>
      <c r="M82" s="18"/>
      <c r="N82" s="18"/>
      <c r="O82" s="18"/>
      <c r="P82" s="18"/>
      <c r="Q82" s="18"/>
      <c r="R82" s="18"/>
      <c r="S82" s="16" t="s">
        <v>1136</v>
      </c>
      <c r="T82" s="16" t="s">
        <v>1137</v>
      </c>
      <c r="U82" s="20"/>
      <c r="V82" s="21"/>
      <c r="W82" s="22"/>
      <c r="X82" s="5"/>
      <c r="Y82" s="5"/>
      <c r="Z82" s="5"/>
      <c r="AA82" s="5"/>
      <c r="AB82" s="6" t="str">
        <f t="shared" si="1"/>
        <v/>
      </c>
    </row>
    <row r="83" spans="1:28" ht="30" x14ac:dyDescent="0.25">
      <c r="A83" s="48" t="s">
        <v>512</v>
      </c>
      <c r="B83" s="5">
        <v>80</v>
      </c>
      <c r="C83" s="5" t="s">
        <v>508</v>
      </c>
      <c r="D83" s="16" t="s">
        <v>509</v>
      </c>
      <c r="E83" s="16" t="s">
        <v>510</v>
      </c>
      <c r="F83" s="17" t="s">
        <v>66</v>
      </c>
      <c r="G83" s="16" t="s">
        <v>514</v>
      </c>
      <c r="H83" s="16" t="s">
        <v>74</v>
      </c>
      <c r="I83" s="6" t="s">
        <v>66</v>
      </c>
      <c r="J83" s="7" t="s">
        <v>66</v>
      </c>
      <c r="K83" s="18" t="s">
        <v>66</v>
      </c>
      <c r="L83" s="18" t="s">
        <v>66</v>
      </c>
      <c r="M83" s="18" t="s">
        <v>66</v>
      </c>
      <c r="N83" s="18"/>
      <c r="O83" s="18"/>
      <c r="P83" s="18"/>
      <c r="Q83" s="18"/>
      <c r="R83" s="18"/>
      <c r="S83" s="16" t="s">
        <v>511</v>
      </c>
      <c r="T83" s="19" t="s">
        <v>513</v>
      </c>
      <c r="U83" s="20"/>
      <c r="V83" s="21"/>
      <c r="W83" s="22">
        <v>100</v>
      </c>
      <c r="X83" s="5"/>
      <c r="Y83" s="5" t="s">
        <v>1075</v>
      </c>
      <c r="Z83" s="5"/>
      <c r="AA83" s="5"/>
      <c r="AB83" s="6" t="str">
        <f t="shared" si="1"/>
        <v/>
      </c>
    </row>
    <row r="84" spans="1:28" ht="45" x14ac:dyDescent="0.25">
      <c r="A84" s="47" t="s">
        <v>512</v>
      </c>
      <c r="B84" s="5">
        <v>81</v>
      </c>
      <c r="C84" s="5" t="s">
        <v>515</v>
      </c>
      <c r="D84" s="16" t="s">
        <v>516</v>
      </c>
      <c r="E84" s="16" t="s">
        <v>148</v>
      </c>
      <c r="F84" s="17" t="s">
        <v>66</v>
      </c>
      <c r="G84" s="16" t="s">
        <v>520</v>
      </c>
      <c r="H84" s="16" t="s">
        <v>74</v>
      </c>
      <c r="I84" s="6"/>
      <c r="J84" s="7" t="s">
        <v>66</v>
      </c>
      <c r="K84" s="18" t="s">
        <v>66</v>
      </c>
      <c r="L84" s="18" t="s">
        <v>66</v>
      </c>
      <c r="M84" s="18"/>
      <c r="N84" s="18"/>
      <c r="O84" s="18"/>
      <c r="P84" s="18"/>
      <c r="Q84" s="18"/>
      <c r="R84" s="18"/>
      <c r="S84" s="16" t="s">
        <v>517</v>
      </c>
      <c r="T84" s="16" t="s">
        <v>518</v>
      </c>
      <c r="U84" s="35" t="s">
        <v>519</v>
      </c>
      <c r="V84" s="21" t="s">
        <v>152</v>
      </c>
      <c r="W84" s="22"/>
      <c r="X84" s="5">
        <v>300</v>
      </c>
      <c r="Y84" s="5" t="s">
        <v>1088</v>
      </c>
      <c r="Z84" s="5">
        <v>1351</v>
      </c>
      <c r="AA84" s="5">
        <v>1351</v>
      </c>
      <c r="AB84" s="6" t="str">
        <f t="shared" si="1"/>
        <v>*</v>
      </c>
    </row>
    <row r="85" spans="1:28" ht="45" x14ac:dyDescent="0.25">
      <c r="A85" s="47" t="s">
        <v>524</v>
      </c>
      <c r="B85" s="5">
        <v>82</v>
      </c>
      <c r="C85" s="5" t="s">
        <v>521</v>
      </c>
      <c r="D85" s="16" t="s">
        <v>522</v>
      </c>
      <c r="E85" s="16"/>
      <c r="F85" s="17"/>
      <c r="G85" s="16" t="s">
        <v>48</v>
      </c>
      <c r="H85" s="16" t="s">
        <v>74</v>
      </c>
      <c r="I85" s="6" t="s">
        <v>66</v>
      </c>
      <c r="J85" s="7"/>
      <c r="K85" s="18"/>
      <c r="L85" s="18"/>
      <c r="M85" s="18"/>
      <c r="N85" s="18"/>
      <c r="O85" s="18"/>
      <c r="P85" s="18"/>
      <c r="Q85" s="18"/>
      <c r="R85" s="18"/>
      <c r="S85" s="16" t="s">
        <v>523</v>
      </c>
      <c r="T85" s="16" t="s">
        <v>525</v>
      </c>
      <c r="U85" s="35" t="s">
        <v>526</v>
      </c>
      <c r="V85" s="21" t="s">
        <v>527</v>
      </c>
      <c r="W85" s="22"/>
      <c r="X85" s="5"/>
      <c r="Y85" s="5"/>
      <c r="Z85" s="5"/>
      <c r="AA85" s="5"/>
      <c r="AB85" s="6" t="str">
        <f t="shared" si="1"/>
        <v/>
      </c>
    </row>
    <row r="86" spans="1:28" ht="45" x14ac:dyDescent="0.25">
      <c r="A86" s="47" t="s">
        <v>524</v>
      </c>
      <c r="B86" s="5">
        <v>83</v>
      </c>
      <c r="C86" s="5" t="s">
        <v>528</v>
      </c>
      <c r="D86" s="16" t="s">
        <v>529</v>
      </c>
      <c r="E86" s="16"/>
      <c r="F86" s="17"/>
      <c r="G86" s="16" t="s">
        <v>48</v>
      </c>
      <c r="H86" s="16" t="s">
        <v>74</v>
      </c>
      <c r="I86" s="6" t="s">
        <v>66</v>
      </c>
      <c r="J86" s="7"/>
      <c r="K86" s="18"/>
      <c r="L86" s="18"/>
      <c r="M86" s="18"/>
      <c r="N86" s="18"/>
      <c r="O86" s="18"/>
      <c r="P86" s="18"/>
      <c r="Q86" s="18"/>
      <c r="R86" s="18"/>
      <c r="S86" s="16" t="s">
        <v>530</v>
      </c>
      <c r="T86" s="16" t="s">
        <v>531</v>
      </c>
      <c r="U86" s="20"/>
      <c r="V86" s="21"/>
      <c r="W86" s="22"/>
      <c r="X86" s="5"/>
      <c r="Y86" s="5"/>
      <c r="Z86" s="5"/>
      <c r="AA86" s="5"/>
      <c r="AB86" s="6" t="str">
        <f t="shared" si="1"/>
        <v/>
      </c>
    </row>
    <row r="87" spans="1:28" ht="45" x14ac:dyDescent="0.25">
      <c r="A87" s="47" t="s">
        <v>524</v>
      </c>
      <c r="B87" s="5">
        <v>84</v>
      </c>
      <c r="C87" s="5" t="s">
        <v>532</v>
      </c>
      <c r="D87" s="16" t="s">
        <v>533</v>
      </c>
      <c r="E87" s="16" t="s">
        <v>135</v>
      </c>
      <c r="F87" s="17"/>
      <c r="G87" s="16"/>
      <c r="H87" s="16" t="s">
        <v>88</v>
      </c>
      <c r="I87" s="6" t="s">
        <v>66</v>
      </c>
      <c r="J87" s="7"/>
      <c r="K87" s="18"/>
      <c r="L87" s="18"/>
      <c r="M87" s="18"/>
      <c r="N87" s="18"/>
      <c r="O87" s="18"/>
      <c r="P87" s="18"/>
      <c r="Q87" s="18"/>
      <c r="R87" s="18"/>
      <c r="S87" s="16" t="s">
        <v>534</v>
      </c>
      <c r="T87" s="16" t="s">
        <v>535</v>
      </c>
      <c r="U87" s="20"/>
      <c r="V87" s="16"/>
      <c r="W87" s="22"/>
      <c r="X87" s="5"/>
      <c r="Y87" s="5"/>
      <c r="Z87" s="5"/>
      <c r="AA87" s="5"/>
      <c r="AB87" s="6" t="str">
        <f t="shared" si="1"/>
        <v/>
      </c>
    </row>
    <row r="88" spans="1:28" ht="30" x14ac:dyDescent="0.25">
      <c r="A88" s="47" t="s">
        <v>539</v>
      </c>
      <c r="B88" s="5">
        <v>85</v>
      </c>
      <c r="C88" s="5" t="s">
        <v>536</v>
      </c>
      <c r="D88" s="16" t="s">
        <v>537</v>
      </c>
      <c r="E88" s="16" t="s">
        <v>155</v>
      </c>
      <c r="F88" s="17" t="s">
        <v>66</v>
      </c>
      <c r="G88" s="16" t="s">
        <v>71</v>
      </c>
      <c r="H88" s="16" t="s">
        <v>156</v>
      </c>
      <c r="I88" s="6"/>
      <c r="J88" s="7" t="s">
        <v>66</v>
      </c>
      <c r="K88" s="18" t="s">
        <v>66</v>
      </c>
      <c r="L88" s="18" t="s">
        <v>66</v>
      </c>
      <c r="M88" s="18"/>
      <c r="N88" s="18"/>
      <c r="O88" s="18"/>
      <c r="P88" s="18"/>
      <c r="Q88" s="18"/>
      <c r="R88" s="18"/>
      <c r="S88" s="16" t="s">
        <v>538</v>
      </c>
      <c r="T88" s="16" t="s">
        <v>540</v>
      </c>
      <c r="U88" s="20" t="s">
        <v>71</v>
      </c>
      <c r="V88" s="21"/>
      <c r="W88" s="22"/>
      <c r="X88" s="5"/>
      <c r="Y88" s="5"/>
      <c r="Z88" s="5"/>
      <c r="AA88" s="5"/>
      <c r="AB88" s="6" t="str">
        <f t="shared" si="1"/>
        <v/>
      </c>
    </row>
    <row r="89" spans="1:28" ht="45" x14ac:dyDescent="0.25">
      <c r="A89" s="47" t="s">
        <v>539</v>
      </c>
      <c r="B89" s="5">
        <v>86</v>
      </c>
      <c r="C89" s="5" t="s">
        <v>541</v>
      </c>
      <c r="D89" s="16" t="s">
        <v>542</v>
      </c>
      <c r="E89" s="16"/>
      <c r="F89" s="17"/>
      <c r="G89" s="16" t="s">
        <v>547</v>
      </c>
      <c r="H89" s="16" t="s">
        <v>88</v>
      </c>
      <c r="I89" s="6"/>
      <c r="J89" s="7" t="s">
        <v>66</v>
      </c>
      <c r="K89" s="18" t="s">
        <v>66</v>
      </c>
      <c r="L89" s="18" t="s">
        <v>66</v>
      </c>
      <c r="M89" s="18" t="s">
        <v>66</v>
      </c>
      <c r="N89" s="18"/>
      <c r="O89" s="18"/>
      <c r="P89" s="18"/>
      <c r="Q89" s="18"/>
      <c r="R89" s="18"/>
      <c r="S89" s="16" t="s">
        <v>543</v>
      </c>
      <c r="T89" s="19" t="s">
        <v>544</v>
      </c>
      <c r="U89" s="20" t="s">
        <v>545</v>
      </c>
      <c r="V89" s="21" t="s">
        <v>546</v>
      </c>
      <c r="W89" s="22"/>
      <c r="X89" s="5"/>
      <c r="Y89" s="5" t="s">
        <v>1089</v>
      </c>
      <c r="Z89" s="5"/>
      <c r="AA89" s="5"/>
      <c r="AB89" s="6" t="str">
        <f t="shared" si="1"/>
        <v/>
      </c>
    </row>
    <row r="90" spans="1:28" ht="45" x14ac:dyDescent="0.25">
      <c r="A90" s="47" t="s">
        <v>539</v>
      </c>
      <c r="B90" s="5">
        <v>87</v>
      </c>
      <c r="C90" s="5" t="s">
        <v>548</v>
      </c>
      <c r="D90" s="16" t="s">
        <v>549</v>
      </c>
      <c r="E90" s="16"/>
      <c r="F90" s="17"/>
      <c r="G90" s="16" t="s">
        <v>552</v>
      </c>
      <c r="H90" s="16" t="s">
        <v>156</v>
      </c>
      <c r="I90" s="6"/>
      <c r="J90" s="7" t="s">
        <v>66</v>
      </c>
      <c r="K90" s="18" t="s">
        <v>66</v>
      </c>
      <c r="L90" s="18"/>
      <c r="M90" s="18"/>
      <c r="N90" s="18"/>
      <c r="O90" s="18" t="s">
        <v>66</v>
      </c>
      <c r="P90" s="18"/>
      <c r="Q90" s="18" t="s">
        <v>66</v>
      </c>
      <c r="R90" s="18"/>
      <c r="S90" s="16" t="s">
        <v>550</v>
      </c>
      <c r="T90" s="16" t="s">
        <v>551</v>
      </c>
      <c r="U90" s="20" t="s">
        <v>71</v>
      </c>
      <c r="V90" s="21"/>
      <c r="W90" s="22"/>
      <c r="X90" s="5"/>
      <c r="Y90" s="5" t="s">
        <v>1090</v>
      </c>
      <c r="Z90" s="5"/>
      <c r="AA90" s="5"/>
      <c r="AB90" s="6" t="str">
        <f t="shared" si="1"/>
        <v/>
      </c>
    </row>
    <row r="91" spans="1:28" ht="45" x14ac:dyDescent="0.25">
      <c r="A91" s="48" t="s">
        <v>539</v>
      </c>
      <c r="B91" s="5">
        <v>88</v>
      </c>
      <c r="C91" s="5" t="s">
        <v>553</v>
      </c>
      <c r="D91" s="16" t="s">
        <v>554</v>
      </c>
      <c r="E91" s="16" t="s">
        <v>359</v>
      </c>
      <c r="F91" s="17"/>
      <c r="G91" s="16" t="s">
        <v>71</v>
      </c>
      <c r="H91" s="16" t="s">
        <v>88</v>
      </c>
      <c r="I91" s="6" t="s">
        <v>66</v>
      </c>
      <c r="J91" s="7"/>
      <c r="K91" s="18"/>
      <c r="L91" s="18"/>
      <c r="M91" s="18"/>
      <c r="N91" s="18"/>
      <c r="O91" s="18"/>
      <c r="P91" s="18"/>
      <c r="Q91" s="18"/>
      <c r="R91" s="18"/>
      <c r="S91" s="16" t="s">
        <v>555</v>
      </c>
      <c r="T91" s="16" t="s">
        <v>556</v>
      </c>
      <c r="U91" s="20"/>
      <c r="V91" s="21"/>
      <c r="W91" s="22">
        <v>70</v>
      </c>
      <c r="X91" s="5"/>
      <c r="Y91" s="5" t="s">
        <v>1085</v>
      </c>
      <c r="Z91" s="5">
        <v>2677</v>
      </c>
      <c r="AA91" s="5">
        <v>2099</v>
      </c>
      <c r="AB91" s="6" t="str">
        <f t="shared" si="1"/>
        <v>*</v>
      </c>
    </row>
    <row r="92" spans="1:28" ht="30" x14ac:dyDescent="0.25">
      <c r="A92" s="48" t="s">
        <v>539</v>
      </c>
      <c r="B92" s="5">
        <v>89</v>
      </c>
      <c r="C92" s="5" t="s">
        <v>557</v>
      </c>
      <c r="D92" s="16" t="s">
        <v>558</v>
      </c>
      <c r="E92" s="16"/>
      <c r="F92" s="17"/>
      <c r="G92" s="16"/>
      <c r="H92" s="16" t="s">
        <v>88</v>
      </c>
      <c r="I92" s="6" t="s">
        <v>66</v>
      </c>
      <c r="J92" s="7"/>
      <c r="K92" s="18"/>
      <c r="L92" s="18"/>
      <c r="M92" s="18"/>
      <c r="N92" s="18"/>
      <c r="O92" s="18"/>
      <c r="P92" s="18"/>
      <c r="Q92" s="18"/>
      <c r="R92" s="18"/>
      <c r="S92" s="15" t="s">
        <v>559</v>
      </c>
      <c r="T92" s="16" t="s">
        <v>560</v>
      </c>
      <c r="U92" s="35" t="s">
        <v>561</v>
      </c>
      <c r="V92" s="21"/>
      <c r="W92" s="22">
        <v>50</v>
      </c>
      <c r="X92" s="5"/>
      <c r="Y92" s="5"/>
      <c r="Z92" s="5"/>
      <c r="AA92" s="5"/>
      <c r="AB92" s="6" t="str">
        <f t="shared" si="1"/>
        <v/>
      </c>
    </row>
    <row r="93" spans="1:28" ht="45" x14ac:dyDescent="0.25">
      <c r="A93" s="48" t="s">
        <v>539</v>
      </c>
      <c r="B93" s="5">
        <v>90</v>
      </c>
      <c r="C93" s="5" t="s">
        <v>562</v>
      </c>
      <c r="D93" s="16" t="s">
        <v>563</v>
      </c>
      <c r="E93" s="16"/>
      <c r="F93" s="17"/>
      <c r="G93" s="16" t="s">
        <v>566</v>
      </c>
      <c r="H93" s="16" t="s">
        <v>88</v>
      </c>
      <c r="I93" s="6" t="s">
        <v>66</v>
      </c>
      <c r="J93" s="7"/>
      <c r="K93" s="18"/>
      <c r="L93" s="18"/>
      <c r="M93" s="18"/>
      <c r="N93" s="18"/>
      <c r="O93" s="18"/>
      <c r="P93" s="18"/>
      <c r="Q93" s="18"/>
      <c r="R93" s="18"/>
      <c r="S93" s="16" t="s">
        <v>564</v>
      </c>
      <c r="T93" s="16" t="s">
        <v>565</v>
      </c>
      <c r="U93" s="20"/>
      <c r="V93" s="21"/>
      <c r="W93" s="22">
        <v>100</v>
      </c>
      <c r="X93" s="5"/>
      <c r="Y93" s="5" t="s">
        <v>1079</v>
      </c>
      <c r="Z93" s="5"/>
      <c r="AA93" s="5"/>
      <c r="AB93" s="6" t="str">
        <f t="shared" si="1"/>
        <v/>
      </c>
    </row>
    <row r="94" spans="1:28" ht="225" x14ac:dyDescent="0.25">
      <c r="A94" s="48" t="s">
        <v>570</v>
      </c>
      <c r="B94" s="5">
        <v>91</v>
      </c>
      <c r="C94" s="5" t="s">
        <v>567</v>
      </c>
      <c r="D94" s="16" t="s">
        <v>568</v>
      </c>
      <c r="E94" s="16"/>
      <c r="F94" s="17"/>
      <c r="G94" s="16" t="s">
        <v>573</v>
      </c>
      <c r="H94" s="16" t="s">
        <v>88</v>
      </c>
      <c r="I94" s="6"/>
      <c r="J94" s="7" t="s">
        <v>66</v>
      </c>
      <c r="K94" s="18" t="str">
        <f>IF(OR(L94&lt;&gt;"",M94&lt;&gt;"",R94&lt;&gt;""),"x","")</f>
        <v>x</v>
      </c>
      <c r="L94" s="18" t="s">
        <v>66</v>
      </c>
      <c r="M94" s="18" t="s">
        <v>66</v>
      </c>
      <c r="N94" s="18"/>
      <c r="O94" s="18"/>
      <c r="P94" s="18"/>
      <c r="Q94" s="18"/>
      <c r="R94" s="18"/>
      <c r="S94" s="16" t="s">
        <v>569</v>
      </c>
      <c r="T94" s="16" t="s">
        <v>571</v>
      </c>
      <c r="U94" s="20"/>
      <c r="V94" s="21" t="s">
        <v>572</v>
      </c>
      <c r="W94" s="22"/>
      <c r="X94" s="5"/>
      <c r="Y94" s="5" t="s">
        <v>1091</v>
      </c>
      <c r="Z94" s="5"/>
      <c r="AA94" s="5"/>
      <c r="AB94" s="6" t="str">
        <f t="shared" si="1"/>
        <v/>
      </c>
    </row>
    <row r="95" spans="1:28" ht="45" x14ac:dyDescent="0.25">
      <c r="A95" s="47" t="s">
        <v>570</v>
      </c>
      <c r="B95" s="5">
        <v>92</v>
      </c>
      <c r="C95" s="5" t="s">
        <v>574</v>
      </c>
      <c r="D95" s="16" t="s">
        <v>575</v>
      </c>
      <c r="E95" s="16"/>
      <c r="F95" s="17"/>
      <c r="G95" s="16" t="s">
        <v>579</v>
      </c>
      <c r="H95" s="16" t="s">
        <v>156</v>
      </c>
      <c r="I95" s="6"/>
      <c r="J95" s="7" t="s">
        <v>66</v>
      </c>
      <c r="K95" s="18" t="s">
        <v>66</v>
      </c>
      <c r="L95" s="18" t="s">
        <v>66</v>
      </c>
      <c r="M95" s="18"/>
      <c r="N95" s="18"/>
      <c r="O95" s="18"/>
      <c r="P95" s="18"/>
      <c r="Q95" s="18"/>
      <c r="R95" s="18"/>
      <c r="S95" s="16" t="s">
        <v>576</v>
      </c>
      <c r="T95" s="19" t="s">
        <v>577</v>
      </c>
      <c r="U95" s="20" t="s">
        <v>578</v>
      </c>
      <c r="V95" s="21"/>
      <c r="W95" s="22"/>
      <c r="X95" s="5">
        <v>50</v>
      </c>
      <c r="Y95" s="5" t="s">
        <v>1092</v>
      </c>
      <c r="Z95" s="5"/>
      <c r="AA95" s="5"/>
      <c r="AB95" s="6" t="str">
        <f t="shared" si="1"/>
        <v/>
      </c>
    </row>
    <row r="96" spans="1:28" ht="30" x14ac:dyDescent="0.25">
      <c r="A96" s="48" t="s">
        <v>570</v>
      </c>
      <c r="B96" s="5">
        <v>93</v>
      </c>
      <c r="C96" s="5" t="s">
        <v>580</v>
      </c>
      <c r="D96" s="16" t="s">
        <v>581</v>
      </c>
      <c r="E96" s="16" t="s">
        <v>87</v>
      </c>
      <c r="F96" s="17" t="s">
        <v>66</v>
      </c>
      <c r="G96" s="16"/>
      <c r="H96" s="16" t="s">
        <v>88</v>
      </c>
      <c r="I96" s="6" t="s">
        <v>66</v>
      </c>
      <c r="J96" s="7"/>
      <c r="K96" s="18"/>
      <c r="L96" s="18"/>
      <c r="M96" s="18"/>
      <c r="N96" s="18"/>
      <c r="O96" s="18"/>
      <c r="P96" s="18"/>
      <c r="Q96" s="18"/>
      <c r="R96" s="18"/>
      <c r="S96" s="16" t="s">
        <v>582</v>
      </c>
      <c r="T96" s="16" t="s">
        <v>583</v>
      </c>
      <c r="U96" s="20"/>
      <c r="V96" s="21"/>
      <c r="W96" s="22">
        <v>50</v>
      </c>
      <c r="X96" s="5"/>
      <c r="Y96" s="5"/>
      <c r="Z96" s="5"/>
      <c r="AA96" s="5"/>
      <c r="AB96" s="6" t="str">
        <f t="shared" si="1"/>
        <v/>
      </c>
    </row>
    <row r="97" spans="1:28" ht="105" x14ac:dyDescent="0.25">
      <c r="A97" s="48" t="s">
        <v>570</v>
      </c>
      <c r="B97" s="5">
        <v>94</v>
      </c>
      <c r="C97" s="5" t="s">
        <v>584</v>
      </c>
      <c r="D97" s="16" t="s">
        <v>585</v>
      </c>
      <c r="E97" s="16"/>
      <c r="F97" s="17"/>
      <c r="G97" s="16" t="s">
        <v>588</v>
      </c>
      <c r="H97" s="16" t="s">
        <v>74</v>
      </c>
      <c r="I97" s="6" t="s">
        <v>66</v>
      </c>
      <c r="J97" s="7"/>
      <c r="K97" s="18"/>
      <c r="L97" s="18"/>
      <c r="M97" s="18"/>
      <c r="N97" s="18"/>
      <c r="O97" s="18"/>
      <c r="P97" s="18"/>
      <c r="Q97" s="18"/>
      <c r="R97" s="18"/>
      <c r="S97" s="16" t="s">
        <v>586</v>
      </c>
      <c r="T97" s="16" t="s">
        <v>587</v>
      </c>
      <c r="U97" s="20"/>
      <c r="V97" s="21"/>
      <c r="W97" s="22">
        <v>50</v>
      </c>
      <c r="X97" s="5"/>
      <c r="Y97" s="5" t="s">
        <v>1093</v>
      </c>
      <c r="Z97" s="5"/>
      <c r="AA97" s="5"/>
      <c r="AB97" s="6" t="str">
        <f t="shared" si="1"/>
        <v/>
      </c>
    </row>
    <row r="98" spans="1:28" ht="30" x14ac:dyDescent="0.25">
      <c r="A98" s="47" t="s">
        <v>570</v>
      </c>
      <c r="B98" s="5">
        <v>95</v>
      </c>
      <c r="C98" s="5" t="s">
        <v>589</v>
      </c>
      <c r="D98" s="16" t="s">
        <v>590</v>
      </c>
      <c r="E98" s="16"/>
      <c r="F98" s="17"/>
      <c r="G98" s="16" t="s">
        <v>71</v>
      </c>
      <c r="H98" s="16" t="s">
        <v>74</v>
      </c>
      <c r="I98" s="6" t="s">
        <v>66</v>
      </c>
      <c r="J98" s="7"/>
      <c r="K98" s="18"/>
      <c r="L98" s="18"/>
      <c r="M98" s="18"/>
      <c r="N98" s="18"/>
      <c r="O98" s="18"/>
      <c r="P98" s="18"/>
      <c r="Q98" s="18"/>
      <c r="R98" s="18"/>
      <c r="S98" s="16" t="s">
        <v>591</v>
      </c>
      <c r="T98" s="16" t="s">
        <v>592</v>
      </c>
      <c r="U98" s="20"/>
      <c r="V98" s="21"/>
      <c r="W98" s="22">
        <v>20</v>
      </c>
      <c r="X98" s="5"/>
      <c r="Y98" s="5" t="s">
        <v>1093</v>
      </c>
      <c r="Z98" s="5"/>
      <c r="AA98" s="5"/>
      <c r="AB98" s="6" t="str">
        <f t="shared" si="1"/>
        <v/>
      </c>
    </row>
    <row r="99" spans="1:28" ht="45" x14ac:dyDescent="0.25">
      <c r="A99" s="47" t="s">
        <v>570</v>
      </c>
      <c r="B99" s="5">
        <v>96</v>
      </c>
      <c r="C99" s="5" t="s">
        <v>593</v>
      </c>
      <c r="D99" s="16" t="s">
        <v>594</v>
      </c>
      <c r="E99" s="16"/>
      <c r="F99" s="17"/>
      <c r="G99" s="16"/>
      <c r="H99" s="16" t="s">
        <v>88</v>
      </c>
      <c r="I99" s="6" t="s">
        <v>66</v>
      </c>
      <c r="J99" s="7"/>
      <c r="K99" s="18"/>
      <c r="L99" s="18"/>
      <c r="M99" s="18"/>
      <c r="N99" s="18"/>
      <c r="O99" s="18"/>
      <c r="P99" s="18"/>
      <c r="Q99" s="18"/>
      <c r="R99" s="18"/>
      <c r="S99" s="16" t="s">
        <v>595</v>
      </c>
      <c r="T99" s="16" t="s">
        <v>596</v>
      </c>
      <c r="U99" s="20"/>
      <c r="V99" s="16"/>
      <c r="W99" s="22">
        <v>70</v>
      </c>
      <c r="X99" s="5"/>
      <c r="Y99" s="5" t="s">
        <v>1093</v>
      </c>
      <c r="Z99" s="5"/>
      <c r="AA99" s="5"/>
      <c r="AB99" s="6" t="str">
        <f t="shared" si="1"/>
        <v/>
      </c>
    </row>
    <row r="100" spans="1:28" ht="60" x14ac:dyDescent="0.25">
      <c r="A100" s="48" t="s">
        <v>600</v>
      </c>
      <c r="B100" s="5">
        <v>97</v>
      </c>
      <c r="C100" s="5" t="s">
        <v>597</v>
      </c>
      <c r="D100" s="16" t="s">
        <v>598</v>
      </c>
      <c r="E100" s="16" t="s">
        <v>87</v>
      </c>
      <c r="F100" s="17" t="s">
        <v>66</v>
      </c>
      <c r="G100" s="16" t="s">
        <v>604</v>
      </c>
      <c r="H100" s="16" t="s">
        <v>88</v>
      </c>
      <c r="I100" s="6" t="s">
        <v>66</v>
      </c>
      <c r="J100" s="7" t="s">
        <v>66</v>
      </c>
      <c r="K100" s="38"/>
      <c r="L100" s="38" t="s">
        <v>66</v>
      </c>
      <c r="M100" s="38" t="s">
        <v>66</v>
      </c>
      <c r="N100" s="38"/>
      <c r="O100" s="38"/>
      <c r="P100" s="38"/>
      <c r="Q100" s="38"/>
      <c r="R100" s="38"/>
      <c r="S100" s="16" t="s">
        <v>599</v>
      </c>
      <c r="T100" s="16" t="s">
        <v>601</v>
      </c>
      <c r="U100" s="20" t="s">
        <v>602</v>
      </c>
      <c r="V100" s="21" t="s">
        <v>603</v>
      </c>
      <c r="W100" s="22">
        <v>100</v>
      </c>
      <c r="X100" s="5"/>
      <c r="Y100" s="5"/>
      <c r="Z100" s="5">
        <v>1648</v>
      </c>
      <c r="AA100" s="5">
        <v>3793</v>
      </c>
      <c r="AB100" s="6" t="str">
        <f t="shared" si="1"/>
        <v>*</v>
      </c>
    </row>
    <row r="101" spans="1:28" ht="75" x14ac:dyDescent="0.25">
      <c r="A101" s="48" t="s">
        <v>609</v>
      </c>
      <c r="B101" s="5">
        <v>98</v>
      </c>
      <c r="C101" s="5" t="s">
        <v>605</v>
      </c>
      <c r="D101" s="16" t="s">
        <v>606</v>
      </c>
      <c r="E101" s="16" t="s">
        <v>607</v>
      </c>
      <c r="F101" s="17"/>
      <c r="G101" s="16" t="s">
        <v>613</v>
      </c>
      <c r="H101" s="16" t="s">
        <v>88</v>
      </c>
      <c r="I101" s="6"/>
      <c r="J101" s="7" t="s">
        <v>66</v>
      </c>
      <c r="K101" s="18"/>
      <c r="L101" s="18" t="s">
        <v>66</v>
      </c>
      <c r="M101" s="18"/>
      <c r="N101" s="18"/>
      <c r="O101" s="18"/>
      <c r="P101" s="18"/>
      <c r="Q101" s="18"/>
      <c r="R101" s="18"/>
      <c r="S101" s="16" t="s">
        <v>608</v>
      </c>
      <c r="T101" s="16" t="s">
        <v>610</v>
      </c>
      <c r="U101" s="20" t="s">
        <v>611</v>
      </c>
      <c r="V101" s="21" t="s">
        <v>612</v>
      </c>
      <c r="W101" s="22"/>
      <c r="X101" s="5"/>
      <c r="Y101" s="5" t="s">
        <v>1093</v>
      </c>
      <c r="Z101" s="5"/>
      <c r="AA101" s="5"/>
      <c r="AB101" s="6" t="str">
        <f t="shared" si="1"/>
        <v/>
      </c>
    </row>
    <row r="102" spans="1:28" ht="30" x14ac:dyDescent="0.25">
      <c r="A102" s="48" t="s">
        <v>617</v>
      </c>
      <c r="B102" s="5">
        <v>99</v>
      </c>
      <c r="C102" s="5" t="s">
        <v>614</v>
      </c>
      <c r="D102" s="16" t="s">
        <v>615</v>
      </c>
      <c r="E102" s="16" t="s">
        <v>87</v>
      </c>
      <c r="F102" s="17" t="s">
        <v>66</v>
      </c>
      <c r="G102" s="16" t="s">
        <v>94</v>
      </c>
      <c r="H102" s="16" t="s">
        <v>88</v>
      </c>
      <c r="I102" s="6" t="s">
        <v>66</v>
      </c>
      <c r="J102" s="7"/>
      <c r="K102" s="18"/>
      <c r="L102" s="18"/>
      <c r="M102" s="18"/>
      <c r="N102" s="18"/>
      <c r="O102" s="18"/>
      <c r="P102" s="18"/>
      <c r="Q102" s="18"/>
      <c r="R102" s="18"/>
      <c r="S102" s="16" t="s">
        <v>616</v>
      </c>
      <c r="T102" s="19" t="s">
        <v>618</v>
      </c>
      <c r="U102" s="35" t="s">
        <v>619</v>
      </c>
      <c r="V102" s="21" t="s">
        <v>620</v>
      </c>
      <c r="W102" s="22">
        <v>100</v>
      </c>
      <c r="X102" s="5"/>
      <c r="Y102" s="5"/>
      <c r="Z102" s="5"/>
      <c r="AA102" s="5">
        <v>2473</v>
      </c>
      <c r="AB102" s="6" t="str">
        <f t="shared" si="1"/>
        <v>*</v>
      </c>
    </row>
    <row r="103" spans="1:28" ht="45" x14ac:dyDescent="0.25">
      <c r="A103" s="47" t="s">
        <v>624</v>
      </c>
      <c r="B103" s="5">
        <v>100</v>
      </c>
      <c r="C103" s="5" t="s">
        <v>621</v>
      </c>
      <c r="D103" s="16" t="s">
        <v>622</v>
      </c>
      <c r="E103" s="16"/>
      <c r="F103" s="17"/>
      <c r="G103" s="16" t="s">
        <v>626</v>
      </c>
      <c r="H103" s="16" t="s">
        <v>88</v>
      </c>
      <c r="I103" s="6" t="s">
        <v>66</v>
      </c>
      <c r="J103" s="7"/>
      <c r="K103" s="18"/>
      <c r="L103" s="18"/>
      <c r="M103" s="18"/>
      <c r="N103" s="18"/>
      <c r="O103" s="18"/>
      <c r="P103" s="18"/>
      <c r="Q103" s="18"/>
      <c r="R103" s="18"/>
      <c r="S103" s="16" t="s">
        <v>623</v>
      </c>
      <c r="T103" s="16" t="s">
        <v>625</v>
      </c>
      <c r="U103" s="20"/>
      <c r="V103" s="16"/>
      <c r="W103" s="22"/>
      <c r="X103" s="5"/>
      <c r="Y103" s="5" t="s">
        <v>1094</v>
      </c>
      <c r="Z103" s="5"/>
      <c r="AA103" s="5"/>
      <c r="AB103" s="6" t="str">
        <f t="shared" si="1"/>
        <v/>
      </c>
    </row>
    <row r="104" spans="1:28" ht="30" x14ac:dyDescent="0.25">
      <c r="A104" s="48" t="s">
        <v>630</v>
      </c>
      <c r="B104" s="5">
        <v>101</v>
      </c>
      <c r="C104" s="5" t="s">
        <v>627</v>
      </c>
      <c r="D104" s="16" t="s">
        <v>628</v>
      </c>
      <c r="E104" s="16"/>
      <c r="F104" s="17" t="s">
        <v>66</v>
      </c>
      <c r="G104" s="16" t="s">
        <v>634</v>
      </c>
      <c r="H104" s="16" t="s">
        <v>67</v>
      </c>
      <c r="I104" s="6"/>
      <c r="J104" s="7" t="s">
        <v>66</v>
      </c>
      <c r="K104" s="18" t="s">
        <v>66</v>
      </c>
      <c r="L104" s="18" t="s">
        <v>66</v>
      </c>
      <c r="M104" s="18" t="s">
        <v>66</v>
      </c>
      <c r="N104" s="18"/>
      <c r="O104" s="18"/>
      <c r="P104" s="18"/>
      <c r="Q104" s="18"/>
      <c r="R104" s="18"/>
      <c r="S104" s="16" t="s">
        <v>629</v>
      </c>
      <c r="T104" s="16" t="s">
        <v>631</v>
      </c>
      <c r="U104" s="23" t="s">
        <v>632</v>
      </c>
      <c r="V104" s="21" t="s">
        <v>633</v>
      </c>
      <c r="W104" s="22"/>
      <c r="X104" s="5"/>
      <c r="Y104" s="5" t="s">
        <v>1093</v>
      </c>
      <c r="Z104" s="5"/>
      <c r="AA104" s="5">
        <v>1176</v>
      </c>
      <c r="AB104" s="6" t="str">
        <f t="shared" si="1"/>
        <v>*</v>
      </c>
    </row>
    <row r="105" spans="1:28" ht="30" x14ac:dyDescent="0.25">
      <c r="A105" s="48" t="s">
        <v>630</v>
      </c>
      <c r="B105" s="5">
        <v>102</v>
      </c>
      <c r="C105" s="5" t="s">
        <v>635</v>
      </c>
      <c r="D105" s="16" t="s">
        <v>636</v>
      </c>
      <c r="E105" s="16"/>
      <c r="F105" s="17"/>
      <c r="G105" s="16" t="s">
        <v>641</v>
      </c>
      <c r="H105" s="16" t="s">
        <v>74</v>
      </c>
      <c r="I105" s="6"/>
      <c r="J105" s="7" t="s">
        <v>66</v>
      </c>
      <c r="K105" s="18"/>
      <c r="L105" s="18"/>
      <c r="M105" s="18"/>
      <c r="N105" s="18"/>
      <c r="O105" s="18"/>
      <c r="P105" s="18"/>
      <c r="Q105" s="18" t="s">
        <v>66</v>
      </c>
      <c r="R105" s="18"/>
      <c r="S105" s="16" t="s">
        <v>637</v>
      </c>
      <c r="T105" s="19" t="s">
        <v>638</v>
      </c>
      <c r="U105" s="20" t="s">
        <v>639</v>
      </c>
      <c r="V105" s="21" t="s">
        <v>640</v>
      </c>
      <c r="W105" s="22"/>
      <c r="X105" s="5"/>
      <c r="Y105" s="5" t="s">
        <v>1093</v>
      </c>
      <c r="Z105" s="5"/>
      <c r="AA105" s="5"/>
      <c r="AB105" s="6" t="str">
        <f t="shared" si="1"/>
        <v/>
      </c>
    </row>
    <row r="106" spans="1:28" ht="30" x14ac:dyDescent="0.25">
      <c r="A106" s="48" t="s">
        <v>630</v>
      </c>
      <c r="B106" s="5">
        <v>103</v>
      </c>
      <c r="C106" s="5" t="s">
        <v>642</v>
      </c>
      <c r="D106" s="16" t="s">
        <v>643</v>
      </c>
      <c r="E106" s="16"/>
      <c r="F106" s="17" t="s">
        <v>66</v>
      </c>
      <c r="G106" s="16" t="s">
        <v>94</v>
      </c>
      <c r="H106" s="16" t="s">
        <v>156</v>
      </c>
      <c r="I106" s="6" t="s">
        <v>66</v>
      </c>
      <c r="J106" s="7"/>
      <c r="K106" s="18"/>
      <c r="L106" s="18"/>
      <c r="M106" s="18"/>
      <c r="N106" s="18"/>
      <c r="O106" s="18"/>
      <c r="P106" s="18"/>
      <c r="Q106" s="18"/>
      <c r="R106" s="18"/>
      <c r="S106" s="16" t="s">
        <v>644</v>
      </c>
      <c r="T106" s="16" t="s">
        <v>645</v>
      </c>
      <c r="U106" s="20"/>
      <c r="V106" s="21" t="s">
        <v>646</v>
      </c>
      <c r="W106" s="22">
        <v>64</v>
      </c>
      <c r="X106" s="5"/>
      <c r="Y106" s="5" t="s">
        <v>1095</v>
      </c>
      <c r="Z106" s="5"/>
      <c r="AA106" s="5"/>
      <c r="AB106" s="6" t="str">
        <f t="shared" si="1"/>
        <v/>
      </c>
    </row>
    <row r="107" spans="1:28" ht="45" x14ac:dyDescent="0.25">
      <c r="A107" s="48" t="s">
        <v>650</v>
      </c>
      <c r="B107" s="5">
        <v>104</v>
      </c>
      <c r="C107" s="5" t="s">
        <v>647</v>
      </c>
      <c r="D107" s="16" t="s">
        <v>648</v>
      </c>
      <c r="E107" s="16" t="s">
        <v>359</v>
      </c>
      <c r="F107" s="17" t="s">
        <v>66</v>
      </c>
      <c r="G107" s="16" t="s">
        <v>654</v>
      </c>
      <c r="H107" s="16" t="s">
        <v>88</v>
      </c>
      <c r="I107" s="6" t="s">
        <v>66</v>
      </c>
      <c r="J107" s="7"/>
      <c r="K107" s="18"/>
      <c r="L107" s="18"/>
      <c r="M107" s="18" t="s">
        <v>66</v>
      </c>
      <c r="N107" s="18"/>
      <c r="O107" s="18"/>
      <c r="P107" s="18"/>
      <c r="Q107" s="18"/>
      <c r="R107" s="18"/>
      <c r="S107" s="16" t="s">
        <v>649</v>
      </c>
      <c r="T107" s="16" t="s">
        <v>651</v>
      </c>
      <c r="U107" s="35" t="s">
        <v>652</v>
      </c>
      <c r="V107" s="21" t="s">
        <v>653</v>
      </c>
      <c r="W107" s="22">
        <v>10</v>
      </c>
      <c r="X107" s="5"/>
      <c r="Y107" s="5" t="s">
        <v>1096</v>
      </c>
      <c r="Z107" s="5"/>
      <c r="AA107" s="5"/>
      <c r="AB107" s="6" t="str">
        <f t="shared" si="1"/>
        <v/>
      </c>
    </row>
    <row r="108" spans="1:28" ht="30" x14ac:dyDescent="0.25">
      <c r="A108" s="48" t="s">
        <v>650</v>
      </c>
      <c r="B108" s="5">
        <v>105</v>
      </c>
      <c r="C108" s="5" t="s">
        <v>655</v>
      </c>
      <c r="D108" s="16" t="s">
        <v>656</v>
      </c>
      <c r="E108" s="16"/>
      <c r="F108" s="17"/>
      <c r="G108" s="16" t="s">
        <v>71</v>
      </c>
      <c r="H108" s="16" t="s">
        <v>88</v>
      </c>
      <c r="I108" s="6" t="s">
        <v>66</v>
      </c>
      <c r="J108" s="7"/>
      <c r="K108" s="18"/>
      <c r="L108" s="18"/>
      <c r="M108" s="18"/>
      <c r="N108" s="18"/>
      <c r="O108" s="18"/>
      <c r="P108" s="18"/>
      <c r="Q108" s="18"/>
      <c r="R108" s="18"/>
      <c r="S108" s="16" t="s">
        <v>657</v>
      </c>
      <c r="T108" s="16" t="s">
        <v>658</v>
      </c>
      <c r="U108" s="20" t="s">
        <v>659</v>
      </c>
      <c r="V108" s="21" t="s">
        <v>660</v>
      </c>
      <c r="W108" s="22">
        <v>25</v>
      </c>
      <c r="X108" s="5"/>
      <c r="Y108" s="5" t="s">
        <v>1093</v>
      </c>
      <c r="Z108" s="5"/>
      <c r="AA108" s="5"/>
      <c r="AB108" s="6" t="str">
        <f t="shared" si="1"/>
        <v/>
      </c>
    </row>
    <row r="109" spans="1:28" ht="30" x14ac:dyDescent="0.25">
      <c r="A109" s="48" t="s">
        <v>650</v>
      </c>
      <c r="B109" s="5">
        <v>106</v>
      </c>
      <c r="C109" s="5" t="s">
        <v>655</v>
      </c>
      <c r="D109" s="16" t="s">
        <v>661</v>
      </c>
      <c r="E109" s="16" t="s">
        <v>656</v>
      </c>
      <c r="F109" s="17"/>
      <c r="G109" s="16" t="s">
        <v>71</v>
      </c>
      <c r="H109" s="16" t="s">
        <v>88</v>
      </c>
      <c r="I109" s="6" t="s">
        <v>66</v>
      </c>
      <c r="J109" s="7"/>
      <c r="K109" s="18"/>
      <c r="L109" s="18"/>
      <c r="M109" s="18"/>
      <c r="N109" s="18"/>
      <c r="O109" s="18"/>
      <c r="P109" s="18"/>
      <c r="Q109" s="18"/>
      <c r="R109" s="18"/>
      <c r="S109" s="16" t="s">
        <v>662</v>
      </c>
      <c r="T109" s="16" t="s">
        <v>658</v>
      </c>
      <c r="U109" s="20" t="s">
        <v>659</v>
      </c>
      <c r="V109" s="21" t="s">
        <v>660</v>
      </c>
      <c r="W109" s="22">
        <v>25</v>
      </c>
      <c r="X109" s="5"/>
      <c r="Y109" s="5" t="s">
        <v>1093</v>
      </c>
      <c r="Z109" s="5"/>
      <c r="AA109" s="5"/>
      <c r="AB109" s="6" t="str">
        <f t="shared" si="1"/>
        <v/>
      </c>
    </row>
    <row r="110" spans="1:28" ht="30" x14ac:dyDescent="0.25">
      <c r="A110" s="48" t="s">
        <v>666</v>
      </c>
      <c r="B110" s="5">
        <v>107</v>
      </c>
      <c r="C110" s="5" t="s">
        <v>663</v>
      </c>
      <c r="D110" s="16" t="s">
        <v>664</v>
      </c>
      <c r="E110" s="16" t="s">
        <v>359</v>
      </c>
      <c r="F110" s="17" t="s">
        <v>66</v>
      </c>
      <c r="G110" s="16" t="s">
        <v>94</v>
      </c>
      <c r="H110" s="16" t="s">
        <v>88</v>
      </c>
      <c r="I110" s="6" t="s">
        <v>66</v>
      </c>
      <c r="J110" s="7"/>
      <c r="K110" s="18"/>
      <c r="L110" s="18"/>
      <c r="M110" s="18"/>
      <c r="N110" s="18"/>
      <c r="O110" s="18"/>
      <c r="P110" s="18"/>
      <c r="Q110" s="18"/>
      <c r="R110" s="18"/>
      <c r="S110" s="16" t="s">
        <v>665</v>
      </c>
      <c r="T110" s="16" t="s">
        <v>667</v>
      </c>
      <c r="U110" s="20"/>
      <c r="V110" s="21"/>
      <c r="W110" s="22">
        <v>50</v>
      </c>
      <c r="X110" s="5"/>
      <c r="Y110" s="5" t="s">
        <v>1097</v>
      </c>
      <c r="Z110" s="5"/>
      <c r="AA110" s="5"/>
      <c r="AB110" s="6" t="str">
        <f t="shared" si="1"/>
        <v/>
      </c>
    </row>
    <row r="111" spans="1:28" ht="30" x14ac:dyDescent="0.25">
      <c r="A111" s="48" t="s">
        <v>666</v>
      </c>
      <c r="B111" s="5">
        <v>108</v>
      </c>
      <c r="C111" s="5" t="s">
        <v>668</v>
      </c>
      <c r="D111" s="16" t="s">
        <v>669</v>
      </c>
      <c r="E111" s="16" t="s">
        <v>87</v>
      </c>
      <c r="F111" s="17" t="s">
        <v>66</v>
      </c>
      <c r="G111" s="16" t="s">
        <v>94</v>
      </c>
      <c r="H111" s="16" t="s">
        <v>88</v>
      </c>
      <c r="I111" s="6" t="s">
        <v>66</v>
      </c>
      <c r="J111" s="7"/>
      <c r="K111" s="18"/>
      <c r="L111" s="18"/>
      <c r="M111" s="18"/>
      <c r="N111" s="18"/>
      <c r="O111" s="18"/>
      <c r="P111" s="18"/>
      <c r="Q111" s="18"/>
      <c r="R111" s="18"/>
      <c r="S111" s="16" t="s">
        <v>670</v>
      </c>
      <c r="T111" s="16" t="s">
        <v>671</v>
      </c>
      <c r="U111" s="35" t="s">
        <v>672</v>
      </c>
      <c r="V111" s="21" t="s">
        <v>673</v>
      </c>
      <c r="W111" s="22">
        <v>100</v>
      </c>
      <c r="X111" s="5"/>
      <c r="Y111" s="5" t="s">
        <v>1098</v>
      </c>
      <c r="Z111" s="5"/>
      <c r="AA111" s="5">
        <v>1421</v>
      </c>
      <c r="AB111" s="6" t="str">
        <f t="shared" si="1"/>
        <v>*</v>
      </c>
    </row>
    <row r="112" spans="1:28" ht="45" x14ac:dyDescent="0.25">
      <c r="A112" s="48" t="s">
        <v>666</v>
      </c>
      <c r="B112" s="5">
        <v>109</v>
      </c>
      <c r="C112" s="5" t="s">
        <v>674</v>
      </c>
      <c r="D112" s="16" t="s">
        <v>675</v>
      </c>
      <c r="E112" s="16" t="s">
        <v>87</v>
      </c>
      <c r="F112" s="17" t="s">
        <v>66</v>
      </c>
      <c r="G112" s="16" t="s">
        <v>680</v>
      </c>
      <c r="H112" s="16" t="s">
        <v>88</v>
      </c>
      <c r="I112" s="6" t="s">
        <v>66</v>
      </c>
      <c r="J112" s="7"/>
      <c r="K112" s="18"/>
      <c r="L112" s="18"/>
      <c r="M112" s="18" t="s">
        <v>66</v>
      </c>
      <c r="N112" s="18"/>
      <c r="O112" s="18"/>
      <c r="P112" s="18"/>
      <c r="Q112" s="18"/>
      <c r="R112" s="18"/>
      <c r="S112" s="16" t="s">
        <v>676</v>
      </c>
      <c r="T112" s="16" t="s">
        <v>677</v>
      </c>
      <c r="U112" s="20" t="s">
        <v>678</v>
      </c>
      <c r="V112" s="21" t="s">
        <v>679</v>
      </c>
      <c r="W112" s="22">
        <v>50</v>
      </c>
      <c r="X112" s="5"/>
      <c r="Y112" s="5"/>
      <c r="Z112" s="5"/>
      <c r="AA112" s="5">
        <v>1072</v>
      </c>
      <c r="AB112" s="6" t="str">
        <f t="shared" si="1"/>
        <v>*</v>
      </c>
    </row>
    <row r="113" spans="1:28" ht="30" x14ac:dyDescent="0.25">
      <c r="A113" s="47" t="s">
        <v>684</v>
      </c>
      <c r="B113" s="5">
        <v>110</v>
      </c>
      <c r="C113" s="5" t="s">
        <v>681</v>
      </c>
      <c r="D113" s="16" t="s">
        <v>682</v>
      </c>
      <c r="E113" s="16"/>
      <c r="F113" s="17"/>
      <c r="G113" s="16" t="s">
        <v>71</v>
      </c>
      <c r="H113" s="16" t="s">
        <v>74</v>
      </c>
      <c r="I113" s="6" t="s">
        <v>66</v>
      </c>
      <c r="J113" s="7"/>
      <c r="K113" s="18"/>
      <c r="L113" s="18"/>
      <c r="M113" s="18"/>
      <c r="N113" s="18"/>
      <c r="O113" s="18"/>
      <c r="P113" s="18"/>
      <c r="Q113" s="18"/>
      <c r="R113" s="18"/>
      <c r="S113" s="16" t="s">
        <v>683</v>
      </c>
      <c r="T113" s="16" t="s">
        <v>685</v>
      </c>
      <c r="U113" s="20"/>
      <c r="V113" s="21"/>
      <c r="W113" s="22"/>
      <c r="X113" s="5"/>
      <c r="Y113" s="5" t="s">
        <v>1093</v>
      </c>
      <c r="Z113" s="5"/>
      <c r="AA113" s="5"/>
      <c r="AB113" s="6" t="str">
        <f t="shared" si="1"/>
        <v/>
      </c>
    </row>
    <row r="114" spans="1:28" ht="45" x14ac:dyDescent="0.25">
      <c r="A114" s="48" t="s">
        <v>689</v>
      </c>
      <c r="B114" s="5">
        <v>111</v>
      </c>
      <c r="C114" s="5" t="s">
        <v>686</v>
      </c>
      <c r="D114" s="16" t="s">
        <v>687</v>
      </c>
      <c r="E114" s="16" t="s">
        <v>135</v>
      </c>
      <c r="F114" s="17" t="s">
        <v>66</v>
      </c>
      <c r="G114" s="16" t="s">
        <v>71</v>
      </c>
      <c r="H114" s="16" t="s">
        <v>88</v>
      </c>
      <c r="I114" s="6" t="s">
        <v>66</v>
      </c>
      <c r="J114" s="7"/>
      <c r="K114" s="18"/>
      <c r="L114" s="18"/>
      <c r="M114" s="18"/>
      <c r="N114" s="18"/>
      <c r="O114" s="18"/>
      <c r="P114" s="18"/>
      <c r="Q114" s="18"/>
      <c r="R114" s="18"/>
      <c r="S114" s="16" t="s">
        <v>688</v>
      </c>
      <c r="T114" s="16" t="s">
        <v>690</v>
      </c>
      <c r="U114" s="20"/>
      <c r="V114" s="21"/>
      <c r="W114" s="22">
        <v>50</v>
      </c>
      <c r="X114" s="5"/>
      <c r="Y114" s="5"/>
      <c r="Z114" s="5"/>
      <c r="AA114" s="5"/>
      <c r="AB114" s="6" t="str">
        <f t="shared" si="1"/>
        <v/>
      </c>
    </row>
    <row r="115" spans="1:28" ht="30" x14ac:dyDescent="0.25">
      <c r="A115" s="48" t="s">
        <v>694</v>
      </c>
      <c r="B115" s="5">
        <v>112</v>
      </c>
      <c r="C115" s="5" t="s">
        <v>691</v>
      </c>
      <c r="D115" s="16" t="s">
        <v>692</v>
      </c>
      <c r="E115" s="16" t="s">
        <v>359</v>
      </c>
      <c r="F115" s="17" t="s">
        <v>66</v>
      </c>
      <c r="G115" s="16" t="s">
        <v>48</v>
      </c>
      <c r="H115" s="16" t="s">
        <v>88</v>
      </c>
      <c r="I115" s="6" t="s">
        <v>66</v>
      </c>
      <c r="J115" s="7"/>
      <c r="K115" s="38"/>
      <c r="L115" s="38"/>
      <c r="M115" s="38"/>
      <c r="N115" s="38"/>
      <c r="O115" s="38"/>
      <c r="P115" s="38"/>
      <c r="Q115" s="38"/>
      <c r="R115" s="38"/>
      <c r="S115" s="16" t="s">
        <v>693</v>
      </c>
      <c r="T115" s="16" t="s">
        <v>695</v>
      </c>
      <c r="U115" s="20"/>
      <c r="V115" s="21"/>
      <c r="W115" s="22">
        <v>50</v>
      </c>
      <c r="X115" s="5"/>
      <c r="Y115" s="5"/>
      <c r="Z115" s="5"/>
      <c r="AA115" s="5"/>
      <c r="AB115" s="6" t="str">
        <f t="shared" si="1"/>
        <v/>
      </c>
    </row>
    <row r="116" spans="1:28" ht="30" x14ac:dyDescent="0.25">
      <c r="A116" s="48" t="s">
        <v>694</v>
      </c>
      <c r="B116" s="5">
        <v>113</v>
      </c>
      <c r="C116" s="5" t="s">
        <v>696</v>
      </c>
      <c r="D116" s="16" t="s">
        <v>697</v>
      </c>
      <c r="E116" s="16" t="s">
        <v>87</v>
      </c>
      <c r="F116" s="17" t="s">
        <v>66</v>
      </c>
      <c r="G116" s="16" t="s">
        <v>702</v>
      </c>
      <c r="H116" s="16" t="s">
        <v>88</v>
      </c>
      <c r="I116" s="6" t="s">
        <v>66</v>
      </c>
      <c r="J116" s="7"/>
      <c r="K116" s="18"/>
      <c r="L116" s="18"/>
      <c r="M116" s="18"/>
      <c r="N116" s="18"/>
      <c r="O116" s="18"/>
      <c r="P116" s="18"/>
      <c r="Q116" s="18"/>
      <c r="R116" s="18"/>
      <c r="S116" s="16" t="s">
        <v>698</v>
      </c>
      <c r="T116" s="16" t="s">
        <v>699</v>
      </c>
      <c r="U116" s="35" t="s">
        <v>700</v>
      </c>
      <c r="V116" s="21" t="s">
        <v>701</v>
      </c>
      <c r="W116" s="22">
        <v>50</v>
      </c>
      <c r="X116" s="5"/>
      <c r="Y116" s="5" t="s">
        <v>1099</v>
      </c>
      <c r="Z116" s="5"/>
      <c r="AA116" s="5"/>
      <c r="AB116" s="6" t="str">
        <f t="shared" si="1"/>
        <v/>
      </c>
    </row>
    <row r="117" spans="1:28" ht="30" x14ac:dyDescent="0.25">
      <c r="A117" s="48" t="s">
        <v>694</v>
      </c>
      <c r="B117" s="5">
        <v>114</v>
      </c>
      <c r="C117" s="5" t="s">
        <v>703</v>
      </c>
      <c r="D117" s="16" t="s">
        <v>704</v>
      </c>
      <c r="E117" s="16" t="s">
        <v>87</v>
      </c>
      <c r="F117" s="17"/>
      <c r="G117" s="16" t="s">
        <v>708</v>
      </c>
      <c r="H117" s="16" t="s">
        <v>88</v>
      </c>
      <c r="I117" s="6" t="s">
        <v>66</v>
      </c>
      <c r="J117" s="7"/>
      <c r="K117" s="18"/>
      <c r="L117" s="18"/>
      <c r="M117" s="18"/>
      <c r="N117" s="18"/>
      <c r="O117" s="18"/>
      <c r="P117" s="18"/>
      <c r="Q117" s="18"/>
      <c r="R117" s="18" t="s">
        <v>66</v>
      </c>
      <c r="S117" s="16" t="s">
        <v>705</v>
      </c>
      <c r="T117" s="16" t="s">
        <v>387</v>
      </c>
      <c r="U117" s="35" t="s">
        <v>706</v>
      </c>
      <c r="V117" s="21" t="s">
        <v>707</v>
      </c>
      <c r="W117" s="22"/>
      <c r="X117" s="5"/>
      <c r="Y117" s="5"/>
      <c r="Z117" s="5"/>
      <c r="AA117" s="5"/>
      <c r="AB117" s="6" t="str">
        <f t="shared" si="1"/>
        <v/>
      </c>
    </row>
    <row r="118" spans="1:28" ht="30" x14ac:dyDescent="0.25">
      <c r="A118" s="48" t="s">
        <v>694</v>
      </c>
      <c r="B118" s="5">
        <v>115</v>
      </c>
      <c r="C118" s="5" t="s">
        <v>709</v>
      </c>
      <c r="D118" s="16" t="s">
        <v>710</v>
      </c>
      <c r="E118" s="16" t="s">
        <v>711</v>
      </c>
      <c r="F118" s="17"/>
      <c r="G118" s="16" t="s">
        <v>71</v>
      </c>
      <c r="H118" s="16" t="s">
        <v>88</v>
      </c>
      <c r="I118" s="6" t="s">
        <v>66</v>
      </c>
      <c r="J118" s="7" t="s">
        <v>66</v>
      </c>
      <c r="K118" s="18" t="s">
        <v>66</v>
      </c>
      <c r="L118" s="18"/>
      <c r="M118" s="18"/>
      <c r="N118" s="18"/>
      <c r="O118" s="18"/>
      <c r="P118" s="18"/>
      <c r="Q118" s="18"/>
      <c r="R118" s="18"/>
      <c r="S118" s="16" t="s">
        <v>712</v>
      </c>
      <c r="T118" s="16" t="s">
        <v>713</v>
      </c>
      <c r="U118" s="20"/>
      <c r="V118" s="21" t="s">
        <v>714</v>
      </c>
      <c r="W118" s="39">
        <v>15</v>
      </c>
      <c r="X118" s="16">
        <v>5</v>
      </c>
      <c r="Y118" s="5"/>
      <c r="Z118" s="5"/>
      <c r="AA118" s="5"/>
      <c r="AB118" s="6" t="str">
        <f t="shared" si="1"/>
        <v/>
      </c>
    </row>
    <row r="119" spans="1:28" ht="30" x14ac:dyDescent="0.25">
      <c r="A119" s="47" t="s">
        <v>694</v>
      </c>
      <c r="B119" s="5">
        <v>116</v>
      </c>
      <c r="C119" s="5" t="s">
        <v>715</v>
      </c>
      <c r="D119" s="16" t="s">
        <v>716</v>
      </c>
      <c r="E119" s="16"/>
      <c r="F119" s="17"/>
      <c r="G119" s="16" t="s">
        <v>71</v>
      </c>
      <c r="H119" s="16" t="s">
        <v>88</v>
      </c>
      <c r="I119" s="6" t="s">
        <v>66</v>
      </c>
      <c r="J119" s="7"/>
      <c r="K119" s="18"/>
      <c r="L119" s="18"/>
      <c r="M119" s="18"/>
      <c r="N119" s="18"/>
      <c r="O119" s="18"/>
      <c r="P119" s="18"/>
      <c r="Q119" s="18"/>
      <c r="R119" s="18"/>
      <c r="S119" s="16" t="s">
        <v>717</v>
      </c>
      <c r="T119" s="16" t="s">
        <v>718</v>
      </c>
      <c r="U119" s="20"/>
      <c r="V119" s="21"/>
      <c r="W119" s="22"/>
      <c r="X119" s="5"/>
      <c r="Y119" s="5" t="s">
        <v>1093</v>
      </c>
      <c r="Z119" s="5"/>
      <c r="AA119" s="5"/>
      <c r="AB119" s="6" t="str">
        <f t="shared" si="1"/>
        <v/>
      </c>
    </row>
    <row r="120" spans="1:28" ht="30" x14ac:dyDescent="0.25">
      <c r="A120" s="47" t="s">
        <v>722</v>
      </c>
      <c r="B120" s="5">
        <v>117</v>
      </c>
      <c r="C120" s="5" t="s">
        <v>719</v>
      </c>
      <c r="D120" s="16" t="s">
        <v>720</v>
      </c>
      <c r="E120" s="16"/>
      <c r="F120" s="17"/>
      <c r="G120" s="16" t="s">
        <v>724</v>
      </c>
      <c r="H120" s="16" t="s">
        <v>74</v>
      </c>
      <c r="I120" s="6"/>
      <c r="J120" s="7" t="s">
        <v>66</v>
      </c>
      <c r="K120" s="18" t="s">
        <v>66</v>
      </c>
      <c r="L120" s="18" t="s">
        <v>66</v>
      </c>
      <c r="M120" s="18" t="s">
        <v>66</v>
      </c>
      <c r="N120" s="18"/>
      <c r="O120" s="18"/>
      <c r="P120" s="18"/>
      <c r="Q120" s="18"/>
      <c r="R120" s="18"/>
      <c r="S120" s="16" t="s">
        <v>721</v>
      </c>
      <c r="T120" s="16" t="s">
        <v>723</v>
      </c>
      <c r="U120" s="20"/>
      <c r="V120" s="21"/>
      <c r="W120" s="22"/>
      <c r="X120" s="5"/>
      <c r="Y120" s="5" t="s">
        <v>1093</v>
      </c>
      <c r="Z120" s="5"/>
      <c r="AA120" s="5"/>
      <c r="AB120" s="6" t="str">
        <f t="shared" si="1"/>
        <v/>
      </c>
    </row>
    <row r="121" spans="1:28" ht="30" x14ac:dyDescent="0.25">
      <c r="A121" s="48" t="s">
        <v>722</v>
      </c>
      <c r="B121" s="5">
        <v>118</v>
      </c>
      <c r="C121" s="5" t="s">
        <v>725</v>
      </c>
      <c r="D121" s="16" t="s">
        <v>726</v>
      </c>
      <c r="E121" s="16" t="s">
        <v>122</v>
      </c>
      <c r="F121" s="17" t="s">
        <v>66</v>
      </c>
      <c r="G121" s="16" t="s">
        <v>71</v>
      </c>
      <c r="H121" s="16" t="s">
        <v>88</v>
      </c>
      <c r="I121" s="6" t="s">
        <v>66</v>
      </c>
      <c r="J121" s="7"/>
      <c r="K121" s="18"/>
      <c r="L121" s="18"/>
      <c r="M121" s="18" t="s">
        <v>66</v>
      </c>
      <c r="N121" s="18"/>
      <c r="O121" s="18"/>
      <c r="P121" s="18"/>
      <c r="Q121" s="18"/>
      <c r="R121" s="18"/>
      <c r="S121" s="16" t="s">
        <v>727</v>
      </c>
      <c r="T121" s="16" t="s">
        <v>728</v>
      </c>
      <c r="U121" s="20"/>
      <c r="V121" s="21"/>
      <c r="W121" s="22">
        <v>45</v>
      </c>
      <c r="X121" s="5"/>
      <c r="Y121" s="5"/>
      <c r="Z121" s="5">
        <v>2385</v>
      </c>
      <c r="AA121" s="5">
        <v>1413</v>
      </c>
      <c r="AB121" s="6" t="str">
        <f t="shared" si="1"/>
        <v>*</v>
      </c>
    </row>
    <row r="122" spans="1:28" ht="30" x14ac:dyDescent="0.25">
      <c r="A122" s="48" t="s">
        <v>722</v>
      </c>
      <c r="B122" s="5">
        <v>119</v>
      </c>
      <c r="C122" s="5" t="s">
        <v>729</v>
      </c>
      <c r="D122" s="16" t="s">
        <v>730</v>
      </c>
      <c r="E122" s="16" t="s">
        <v>510</v>
      </c>
      <c r="F122" s="17" t="s">
        <v>66</v>
      </c>
      <c r="G122" s="16" t="s">
        <v>48</v>
      </c>
      <c r="H122" s="16" t="s">
        <v>74</v>
      </c>
      <c r="I122" s="6" t="s">
        <v>66</v>
      </c>
      <c r="J122" s="7" t="s">
        <v>66</v>
      </c>
      <c r="K122" s="18" t="s">
        <v>66</v>
      </c>
      <c r="L122" s="18"/>
      <c r="M122" s="18"/>
      <c r="N122" s="18"/>
      <c r="O122" s="18"/>
      <c r="P122" s="18"/>
      <c r="Q122" s="18"/>
      <c r="R122" s="18"/>
      <c r="S122" s="16" t="s">
        <v>731</v>
      </c>
      <c r="T122" s="16" t="s">
        <v>732</v>
      </c>
      <c r="U122" s="20" t="s">
        <v>733</v>
      </c>
      <c r="V122" s="21"/>
      <c r="W122" s="22">
        <v>50</v>
      </c>
      <c r="X122" s="5"/>
      <c r="Y122" s="5"/>
      <c r="Z122" s="5"/>
      <c r="AA122" s="5"/>
      <c r="AB122" s="6" t="str">
        <f t="shared" si="1"/>
        <v/>
      </c>
    </row>
    <row r="123" spans="1:28" ht="30" x14ac:dyDescent="0.25">
      <c r="A123" s="47" t="s">
        <v>722</v>
      </c>
      <c r="B123" s="5">
        <v>120</v>
      </c>
      <c r="C123" s="5" t="s">
        <v>734</v>
      </c>
      <c r="D123" s="16" t="s">
        <v>735</v>
      </c>
      <c r="E123" s="16"/>
      <c r="F123" s="17"/>
      <c r="G123" s="16"/>
      <c r="H123" s="16" t="s">
        <v>74</v>
      </c>
      <c r="I123" s="6"/>
      <c r="J123" s="7" t="s">
        <v>66</v>
      </c>
      <c r="K123" s="18" t="s">
        <v>66</v>
      </c>
      <c r="L123" s="18"/>
      <c r="M123" s="18" t="s">
        <v>66</v>
      </c>
      <c r="N123" s="18"/>
      <c r="O123" s="18"/>
      <c r="P123" s="18"/>
      <c r="Q123" s="18"/>
      <c r="R123" s="18"/>
      <c r="S123" s="16" t="s">
        <v>736</v>
      </c>
      <c r="T123" s="16" t="s">
        <v>737</v>
      </c>
      <c r="U123" s="20"/>
      <c r="V123" s="5"/>
      <c r="W123" s="22"/>
      <c r="X123" s="16"/>
      <c r="Y123" s="5" t="s">
        <v>1093</v>
      </c>
      <c r="Z123" s="5"/>
      <c r="AA123" s="5"/>
      <c r="AB123" s="6" t="str">
        <f t="shared" si="1"/>
        <v/>
      </c>
    </row>
    <row r="124" spans="1:28" ht="75" x14ac:dyDescent="0.25">
      <c r="A124" s="47" t="s">
        <v>741</v>
      </c>
      <c r="B124" s="5">
        <v>121</v>
      </c>
      <c r="C124" s="5" t="s">
        <v>738</v>
      </c>
      <c r="D124" s="16" t="s">
        <v>739</v>
      </c>
      <c r="E124" s="16"/>
      <c r="F124" s="17"/>
      <c r="G124" s="16" t="s">
        <v>745</v>
      </c>
      <c r="H124" s="16" t="s">
        <v>88</v>
      </c>
      <c r="I124" s="6"/>
      <c r="J124" s="7" t="s">
        <v>66</v>
      </c>
      <c r="K124" s="18" t="s">
        <v>66</v>
      </c>
      <c r="L124" s="18" t="s">
        <v>66</v>
      </c>
      <c r="M124" s="18" t="s">
        <v>66</v>
      </c>
      <c r="N124" s="18"/>
      <c r="O124" s="18"/>
      <c r="P124" s="18"/>
      <c r="Q124" s="18"/>
      <c r="R124" s="18"/>
      <c r="S124" s="16" t="s">
        <v>740</v>
      </c>
      <c r="T124" s="16" t="s">
        <v>742</v>
      </c>
      <c r="U124" s="20" t="s">
        <v>743</v>
      </c>
      <c r="V124" s="21" t="s">
        <v>744</v>
      </c>
      <c r="W124" s="22"/>
      <c r="X124" s="5"/>
      <c r="Y124" s="5" t="s">
        <v>1093</v>
      </c>
      <c r="Z124" s="5"/>
      <c r="AA124" s="5"/>
      <c r="AB124" s="6" t="str">
        <f t="shared" si="1"/>
        <v/>
      </c>
    </row>
    <row r="125" spans="1:28" ht="30" x14ac:dyDescent="0.25">
      <c r="A125" s="48" t="s">
        <v>741</v>
      </c>
      <c r="B125" s="5">
        <v>122</v>
      </c>
      <c r="C125" s="5" t="s">
        <v>746</v>
      </c>
      <c r="D125" s="16" t="s">
        <v>747</v>
      </c>
      <c r="E125" s="16" t="s">
        <v>359</v>
      </c>
      <c r="F125" s="17" t="s">
        <v>66</v>
      </c>
      <c r="G125" s="16" t="s">
        <v>383</v>
      </c>
      <c r="H125" s="16" t="s">
        <v>88</v>
      </c>
      <c r="I125" s="6" t="s">
        <v>66</v>
      </c>
      <c r="J125" s="7"/>
      <c r="K125" s="18"/>
      <c r="L125" s="18"/>
      <c r="M125" s="18"/>
      <c r="N125" s="18"/>
      <c r="O125" s="18"/>
      <c r="P125" s="18"/>
      <c r="Q125" s="18"/>
      <c r="R125" s="18"/>
      <c r="S125" s="16" t="s">
        <v>748</v>
      </c>
      <c r="T125" s="19" t="s">
        <v>749</v>
      </c>
      <c r="U125" s="20"/>
      <c r="V125" s="21" t="s">
        <v>750</v>
      </c>
      <c r="W125" s="39">
        <v>33</v>
      </c>
      <c r="X125" s="16"/>
      <c r="Y125" s="5" t="s">
        <v>1100</v>
      </c>
      <c r="Z125" s="5"/>
      <c r="AA125" s="5"/>
      <c r="AB125" s="6" t="str">
        <f t="shared" si="1"/>
        <v/>
      </c>
    </row>
    <row r="126" spans="1:28" ht="45" x14ac:dyDescent="0.25">
      <c r="A126" s="48" t="s">
        <v>754</v>
      </c>
      <c r="B126" s="5">
        <v>123</v>
      </c>
      <c r="C126" s="5" t="s">
        <v>751</v>
      </c>
      <c r="D126" s="16" t="s">
        <v>752</v>
      </c>
      <c r="E126" s="16" t="s">
        <v>97</v>
      </c>
      <c r="F126" s="17" t="s">
        <v>66</v>
      </c>
      <c r="G126" s="16" t="s">
        <v>71</v>
      </c>
      <c r="H126" s="16" t="s">
        <v>67</v>
      </c>
      <c r="I126" s="6"/>
      <c r="J126" s="7" t="s">
        <v>66</v>
      </c>
      <c r="K126" s="18" t="s">
        <v>66</v>
      </c>
      <c r="L126" s="18" t="s">
        <v>66</v>
      </c>
      <c r="M126" s="18"/>
      <c r="N126" s="18"/>
      <c r="O126" s="18"/>
      <c r="P126" s="18"/>
      <c r="Q126" s="18"/>
      <c r="R126" s="18"/>
      <c r="S126" s="16" t="s">
        <v>753</v>
      </c>
      <c r="T126" s="16" t="s">
        <v>755</v>
      </c>
      <c r="U126" s="20"/>
      <c r="V126" s="21"/>
      <c r="W126" s="22"/>
      <c r="X126" s="5">
        <v>300</v>
      </c>
      <c r="Y126" s="5" t="s">
        <v>1101</v>
      </c>
      <c r="Z126" s="5">
        <v>4048</v>
      </c>
      <c r="AA126" s="5">
        <v>3910</v>
      </c>
      <c r="AB126" s="6" t="str">
        <f t="shared" si="1"/>
        <v>*</v>
      </c>
    </row>
    <row r="127" spans="1:28" ht="45" x14ac:dyDescent="0.25">
      <c r="A127" s="48" t="s">
        <v>754</v>
      </c>
      <c r="B127" s="5">
        <v>124</v>
      </c>
      <c r="C127" s="5" t="s">
        <v>756</v>
      </c>
      <c r="D127" s="15" t="s">
        <v>757</v>
      </c>
      <c r="E127" s="16" t="s">
        <v>65</v>
      </c>
      <c r="F127" s="17" t="s">
        <v>66</v>
      </c>
      <c r="G127" s="16" t="s">
        <v>71</v>
      </c>
      <c r="H127" s="16" t="s">
        <v>67</v>
      </c>
      <c r="I127" s="6" t="s">
        <v>66</v>
      </c>
      <c r="J127" s="7"/>
      <c r="K127" s="18"/>
      <c r="L127" s="18"/>
      <c r="M127" s="18"/>
      <c r="N127" s="18"/>
      <c r="O127" s="18"/>
      <c r="P127" s="18"/>
      <c r="Q127" s="18"/>
      <c r="R127" s="18"/>
      <c r="S127" s="16" t="s">
        <v>758</v>
      </c>
      <c r="T127" s="16" t="s">
        <v>759</v>
      </c>
      <c r="U127" s="20"/>
      <c r="V127" s="21"/>
      <c r="W127" s="22">
        <v>110</v>
      </c>
      <c r="X127" s="5"/>
      <c r="Y127" s="5" t="s">
        <v>1102</v>
      </c>
      <c r="Z127" s="5">
        <v>1249</v>
      </c>
      <c r="AA127" s="5">
        <v>1938</v>
      </c>
      <c r="AB127" s="6" t="str">
        <f t="shared" si="1"/>
        <v>*</v>
      </c>
    </row>
    <row r="128" spans="1:28" ht="45" x14ac:dyDescent="0.25">
      <c r="A128" s="48" t="s">
        <v>754</v>
      </c>
      <c r="B128" s="5">
        <v>125</v>
      </c>
      <c r="C128" s="5" t="s">
        <v>760</v>
      </c>
      <c r="D128" s="16" t="s">
        <v>761</v>
      </c>
      <c r="E128" s="16"/>
      <c r="F128" s="17"/>
      <c r="G128" s="16"/>
      <c r="H128" s="16" t="s">
        <v>88</v>
      </c>
      <c r="I128" s="6" t="s">
        <v>66</v>
      </c>
      <c r="J128" s="7"/>
      <c r="K128" s="18"/>
      <c r="L128" s="18"/>
      <c r="M128" s="18"/>
      <c r="N128" s="18"/>
      <c r="O128" s="18"/>
      <c r="P128" s="18"/>
      <c r="Q128" s="18"/>
      <c r="R128" s="18"/>
      <c r="S128" s="16" t="s">
        <v>762</v>
      </c>
      <c r="T128" s="16" t="s">
        <v>763</v>
      </c>
      <c r="U128" s="20"/>
      <c r="V128" s="21"/>
      <c r="W128" s="22"/>
      <c r="X128" s="5"/>
      <c r="Y128" s="5" t="s">
        <v>1093</v>
      </c>
      <c r="Z128" s="5"/>
      <c r="AA128" s="5"/>
      <c r="AB128" s="6" t="str">
        <f t="shared" si="1"/>
        <v/>
      </c>
    </row>
    <row r="129" spans="1:28" ht="45" x14ac:dyDescent="0.25">
      <c r="A129" s="47" t="s">
        <v>754</v>
      </c>
      <c r="B129" s="5">
        <v>126</v>
      </c>
      <c r="C129" s="5" t="s">
        <v>764</v>
      </c>
      <c r="D129" s="16" t="s">
        <v>765</v>
      </c>
      <c r="E129" s="16" t="s">
        <v>148</v>
      </c>
      <c r="F129" s="17" t="s">
        <v>66</v>
      </c>
      <c r="G129" s="16"/>
      <c r="H129" s="16" t="s">
        <v>74</v>
      </c>
      <c r="I129" s="6"/>
      <c r="J129" s="7" t="s">
        <v>66</v>
      </c>
      <c r="K129" s="18" t="s">
        <v>66</v>
      </c>
      <c r="L129" s="18" t="s">
        <v>66</v>
      </c>
      <c r="M129" s="18"/>
      <c r="N129" s="18"/>
      <c r="O129" s="18"/>
      <c r="P129" s="18"/>
      <c r="Q129" s="18"/>
      <c r="R129" s="18"/>
      <c r="S129" s="16" t="s">
        <v>766</v>
      </c>
      <c r="T129" s="16" t="s">
        <v>150</v>
      </c>
      <c r="U129" s="35" t="s">
        <v>519</v>
      </c>
      <c r="V129" s="21" t="s">
        <v>152</v>
      </c>
      <c r="W129" s="22"/>
      <c r="X129" s="5">
        <v>100</v>
      </c>
      <c r="Y129" s="5"/>
      <c r="Z129" s="5">
        <v>1809</v>
      </c>
      <c r="AA129" s="5">
        <v>2292</v>
      </c>
      <c r="AB129" s="6" t="str">
        <f t="shared" si="1"/>
        <v>*</v>
      </c>
    </row>
    <row r="130" spans="1:28" ht="45" x14ac:dyDescent="0.25">
      <c r="A130" s="48" t="s">
        <v>770</v>
      </c>
      <c r="B130" s="5">
        <v>127</v>
      </c>
      <c r="C130" s="5" t="s">
        <v>767</v>
      </c>
      <c r="D130" s="16" t="s">
        <v>768</v>
      </c>
      <c r="E130" s="16" t="s">
        <v>140</v>
      </c>
      <c r="F130" s="17" t="s">
        <v>66</v>
      </c>
      <c r="G130" s="16" t="s">
        <v>145</v>
      </c>
      <c r="H130" s="16" t="s">
        <v>67</v>
      </c>
      <c r="I130" s="6"/>
      <c r="J130" s="7" t="s">
        <v>66</v>
      </c>
      <c r="K130" s="18" t="s">
        <v>66</v>
      </c>
      <c r="L130" s="18" t="s">
        <v>66</v>
      </c>
      <c r="M130" s="18"/>
      <c r="N130" s="18"/>
      <c r="O130" s="18" t="s">
        <v>66</v>
      </c>
      <c r="P130" s="18"/>
      <c r="Q130" s="18"/>
      <c r="R130" s="18"/>
      <c r="S130" s="16" t="s">
        <v>769</v>
      </c>
      <c r="T130" s="16" t="s">
        <v>771</v>
      </c>
      <c r="U130" s="20"/>
      <c r="V130" s="21"/>
      <c r="W130" s="22"/>
      <c r="X130" s="5"/>
      <c r="Y130" s="5" t="s">
        <v>1103</v>
      </c>
      <c r="Z130" s="5"/>
      <c r="AA130" s="5"/>
      <c r="AB130" s="6" t="str">
        <f t="shared" si="1"/>
        <v/>
      </c>
    </row>
    <row r="131" spans="1:28" ht="30" x14ac:dyDescent="0.25">
      <c r="A131" s="48" t="s">
        <v>770</v>
      </c>
      <c r="B131" s="5">
        <v>128</v>
      </c>
      <c r="C131" s="5" t="s">
        <v>772</v>
      </c>
      <c r="D131" s="16" t="s">
        <v>773</v>
      </c>
      <c r="E131" s="16" t="s">
        <v>87</v>
      </c>
      <c r="F131" s="17" t="s">
        <v>66</v>
      </c>
      <c r="G131" s="16" t="s">
        <v>94</v>
      </c>
      <c r="H131" s="16" t="s">
        <v>88</v>
      </c>
      <c r="I131" s="6" t="s">
        <v>66</v>
      </c>
      <c r="J131" s="7"/>
      <c r="K131" s="18"/>
      <c r="L131" s="18"/>
      <c r="M131" s="18"/>
      <c r="N131" s="18"/>
      <c r="O131" s="18"/>
      <c r="P131" s="18"/>
      <c r="Q131" s="18"/>
      <c r="R131" s="18"/>
      <c r="S131" s="15" t="s">
        <v>774</v>
      </c>
      <c r="T131" s="16" t="s">
        <v>775</v>
      </c>
      <c r="U131" s="35" t="s">
        <v>776</v>
      </c>
      <c r="V131" s="21" t="s">
        <v>777</v>
      </c>
      <c r="W131" s="22">
        <v>250</v>
      </c>
      <c r="X131" s="5"/>
      <c r="Y131" s="5"/>
      <c r="Z131" s="5">
        <v>1627</v>
      </c>
      <c r="AA131" s="5">
        <v>1384</v>
      </c>
      <c r="AB131" s="6" t="str">
        <f t="shared" si="1"/>
        <v>*</v>
      </c>
    </row>
    <row r="132" spans="1:28" ht="45" x14ac:dyDescent="0.25">
      <c r="A132" s="48" t="s">
        <v>770</v>
      </c>
      <c r="B132" s="5">
        <v>129</v>
      </c>
      <c r="C132" s="5" t="s">
        <v>778</v>
      </c>
      <c r="D132" s="16" t="s">
        <v>779</v>
      </c>
      <c r="E132" s="16" t="s">
        <v>780</v>
      </c>
      <c r="F132" s="17"/>
      <c r="G132" s="16" t="s">
        <v>71</v>
      </c>
      <c r="H132" s="16" t="s">
        <v>88</v>
      </c>
      <c r="I132" s="6" t="s">
        <v>66</v>
      </c>
      <c r="J132" s="7"/>
      <c r="K132" s="18"/>
      <c r="L132" s="18"/>
      <c r="M132" s="18"/>
      <c r="N132" s="18"/>
      <c r="O132" s="18"/>
      <c r="P132" s="18"/>
      <c r="Q132" s="18"/>
      <c r="R132" s="18"/>
      <c r="S132" s="16" t="s">
        <v>781</v>
      </c>
      <c r="T132" s="16" t="s">
        <v>782</v>
      </c>
      <c r="U132" s="40" t="s">
        <v>783</v>
      </c>
      <c r="V132" s="21" t="s">
        <v>784</v>
      </c>
      <c r="W132" s="22">
        <v>100</v>
      </c>
      <c r="X132" s="5"/>
      <c r="Y132" s="5"/>
      <c r="Z132" s="5"/>
      <c r="AA132" s="5"/>
      <c r="AB132" s="6" t="str">
        <f t="shared" si="1"/>
        <v/>
      </c>
    </row>
    <row r="133" spans="1:28" ht="30" x14ac:dyDescent="0.25">
      <c r="A133" s="47" t="s">
        <v>770</v>
      </c>
      <c r="B133" s="5">
        <v>130</v>
      </c>
      <c r="C133" s="5" t="s">
        <v>785</v>
      </c>
      <c r="D133" s="16" t="s">
        <v>786</v>
      </c>
      <c r="E133" s="16" t="s">
        <v>787</v>
      </c>
      <c r="F133" s="17"/>
      <c r="G133" s="16"/>
      <c r="H133" s="16" t="s">
        <v>88</v>
      </c>
      <c r="I133" s="6"/>
      <c r="J133" s="7" t="s">
        <v>66</v>
      </c>
      <c r="K133" s="18" t="s">
        <v>66</v>
      </c>
      <c r="L133" s="18"/>
      <c r="M133" s="18" t="s">
        <v>66</v>
      </c>
      <c r="N133" s="18"/>
      <c r="O133" s="18"/>
      <c r="P133" s="18"/>
      <c r="Q133" s="18"/>
      <c r="R133" s="18"/>
      <c r="S133" s="16" t="s">
        <v>788</v>
      </c>
      <c r="T133" s="16" t="s">
        <v>789</v>
      </c>
      <c r="U133" s="35" t="s">
        <v>790</v>
      </c>
      <c r="V133" s="21" t="s">
        <v>791</v>
      </c>
      <c r="W133" s="22"/>
      <c r="X133" s="5">
        <v>100</v>
      </c>
      <c r="Y133" s="5"/>
      <c r="Z133" s="5"/>
      <c r="AA133" s="5"/>
      <c r="AB133" s="6" t="str">
        <f t="shared" ref="AB133:AB175" si="2">IF(SUM(Z133:AA133)&lt;&gt;0,"*","")</f>
        <v/>
      </c>
    </row>
    <row r="134" spans="1:28" ht="30" x14ac:dyDescent="0.25">
      <c r="A134" s="48" t="s">
        <v>796</v>
      </c>
      <c r="B134" s="5">
        <v>131</v>
      </c>
      <c r="C134" s="5" t="s">
        <v>792</v>
      </c>
      <c r="D134" s="16" t="s">
        <v>793</v>
      </c>
      <c r="E134" s="16" t="s">
        <v>794</v>
      </c>
      <c r="F134" s="17"/>
      <c r="G134" s="16" t="s">
        <v>71</v>
      </c>
      <c r="H134" s="16" t="s">
        <v>88</v>
      </c>
      <c r="I134" s="6" t="s">
        <v>66</v>
      </c>
      <c r="J134" s="7"/>
      <c r="K134" s="18"/>
      <c r="L134" s="18"/>
      <c r="M134" s="18"/>
      <c r="N134" s="18"/>
      <c r="O134" s="18"/>
      <c r="P134" s="18"/>
      <c r="Q134" s="18"/>
      <c r="R134" s="18"/>
      <c r="S134" s="16" t="s">
        <v>795</v>
      </c>
      <c r="T134" s="16" t="s">
        <v>797</v>
      </c>
      <c r="U134" s="20"/>
      <c r="V134" s="21"/>
      <c r="W134" s="22">
        <v>50</v>
      </c>
      <c r="X134" s="5"/>
      <c r="Y134" s="5"/>
      <c r="Z134" s="5">
        <v>1737</v>
      </c>
      <c r="AA134" s="5">
        <v>1822</v>
      </c>
      <c r="AB134" s="6" t="str">
        <f t="shared" si="2"/>
        <v>*</v>
      </c>
    </row>
    <row r="135" spans="1:28" ht="45" x14ac:dyDescent="0.25">
      <c r="A135" s="47" t="s">
        <v>796</v>
      </c>
      <c r="B135" s="5">
        <v>132</v>
      </c>
      <c r="C135" s="5" t="s">
        <v>798</v>
      </c>
      <c r="D135" s="16" t="s">
        <v>799</v>
      </c>
      <c r="E135" s="16"/>
      <c r="F135" s="17"/>
      <c r="G135" s="16" t="s">
        <v>71</v>
      </c>
      <c r="H135" s="16" t="s">
        <v>74</v>
      </c>
      <c r="I135" s="6" t="s">
        <v>66</v>
      </c>
      <c r="J135" s="7"/>
      <c r="K135" s="18"/>
      <c r="L135" s="18"/>
      <c r="M135" s="18"/>
      <c r="N135" s="18"/>
      <c r="O135" s="18"/>
      <c r="P135" s="18"/>
      <c r="Q135" s="18"/>
      <c r="R135" s="18"/>
      <c r="S135" s="16" t="s">
        <v>800</v>
      </c>
      <c r="T135" s="16" t="s">
        <v>801</v>
      </c>
      <c r="U135" s="20"/>
      <c r="V135" s="21"/>
      <c r="W135" s="22"/>
      <c r="X135" s="5"/>
      <c r="Y135" s="5" t="s">
        <v>1093</v>
      </c>
      <c r="Z135" s="5"/>
      <c r="AA135" s="5"/>
      <c r="AB135" s="6" t="str">
        <f t="shared" si="2"/>
        <v/>
      </c>
    </row>
    <row r="136" spans="1:28" ht="105" x14ac:dyDescent="0.25">
      <c r="A136" s="47" t="s">
        <v>805</v>
      </c>
      <c r="B136" s="5">
        <v>133</v>
      </c>
      <c r="C136" s="5" t="s">
        <v>802</v>
      </c>
      <c r="D136" s="16" t="s">
        <v>803</v>
      </c>
      <c r="E136" s="16"/>
      <c r="F136" s="17"/>
      <c r="G136" s="16" t="s">
        <v>808</v>
      </c>
      <c r="H136" s="16" t="s">
        <v>74</v>
      </c>
      <c r="I136" s="6"/>
      <c r="J136" s="7" t="s">
        <v>66</v>
      </c>
      <c r="K136" s="18" t="s">
        <v>66</v>
      </c>
      <c r="L136" s="18"/>
      <c r="M136" s="18"/>
      <c r="N136" s="18"/>
      <c r="O136" s="18"/>
      <c r="P136" s="18"/>
      <c r="Q136" s="18"/>
      <c r="R136" s="18"/>
      <c r="S136" s="16" t="s">
        <v>804</v>
      </c>
      <c r="T136" s="19" t="s">
        <v>806</v>
      </c>
      <c r="U136" s="20" t="s">
        <v>807</v>
      </c>
      <c r="V136" s="21"/>
      <c r="W136" s="22"/>
      <c r="X136" s="5">
        <v>12.5</v>
      </c>
      <c r="Y136" s="5" t="s">
        <v>1104</v>
      </c>
      <c r="Z136" s="5"/>
      <c r="AA136" s="5"/>
      <c r="AB136" s="6" t="str">
        <f t="shared" si="2"/>
        <v/>
      </c>
    </row>
    <row r="137" spans="1:28" ht="45" x14ac:dyDescent="0.25">
      <c r="A137" s="48" t="s">
        <v>805</v>
      </c>
      <c r="B137" s="5">
        <v>134</v>
      </c>
      <c r="C137" s="5" t="s">
        <v>809</v>
      </c>
      <c r="D137" s="16" t="s">
        <v>810</v>
      </c>
      <c r="E137" s="16" t="s">
        <v>359</v>
      </c>
      <c r="F137" s="17" t="s">
        <v>66</v>
      </c>
      <c r="G137" s="16" t="s">
        <v>702</v>
      </c>
      <c r="H137" s="16" t="s">
        <v>88</v>
      </c>
      <c r="I137" s="6" t="s">
        <v>66</v>
      </c>
      <c r="J137" s="7"/>
      <c r="K137" s="18"/>
      <c r="L137" s="18"/>
      <c r="M137" s="18"/>
      <c r="N137" s="18"/>
      <c r="O137" s="18"/>
      <c r="P137" s="18"/>
      <c r="Q137" s="18"/>
      <c r="R137" s="18"/>
      <c r="S137" s="16" t="s">
        <v>811</v>
      </c>
      <c r="T137" s="16" t="s">
        <v>812</v>
      </c>
      <c r="U137" s="20"/>
      <c r="V137" s="21"/>
      <c r="W137" s="22">
        <v>25</v>
      </c>
      <c r="X137" s="5"/>
      <c r="Y137" s="5" t="s">
        <v>1105</v>
      </c>
      <c r="Z137" s="5"/>
      <c r="AA137" s="5"/>
      <c r="AB137" s="6" t="str">
        <f t="shared" si="2"/>
        <v/>
      </c>
    </row>
    <row r="138" spans="1:28" ht="30" x14ac:dyDescent="0.25">
      <c r="A138" s="48" t="s">
        <v>816</v>
      </c>
      <c r="B138" s="5">
        <v>135</v>
      </c>
      <c r="C138" s="5" t="s">
        <v>813</v>
      </c>
      <c r="D138" s="16" t="s">
        <v>814</v>
      </c>
      <c r="E138" s="16" t="s">
        <v>87</v>
      </c>
      <c r="F138" s="17" t="s">
        <v>66</v>
      </c>
      <c r="G138" s="16" t="s">
        <v>71</v>
      </c>
      <c r="H138" s="16" t="s">
        <v>88</v>
      </c>
      <c r="I138" s="6" t="s">
        <v>66</v>
      </c>
      <c r="J138" s="7"/>
      <c r="K138" s="18"/>
      <c r="L138" s="18"/>
      <c r="M138" s="18"/>
      <c r="N138" s="18"/>
      <c r="O138" s="18"/>
      <c r="P138" s="18"/>
      <c r="Q138" s="18"/>
      <c r="R138" s="18"/>
      <c r="S138" s="16" t="s">
        <v>815</v>
      </c>
      <c r="T138" s="16" t="s">
        <v>817</v>
      </c>
      <c r="U138" s="20"/>
      <c r="V138" s="21"/>
      <c r="W138" s="22">
        <v>120</v>
      </c>
      <c r="X138" s="5"/>
      <c r="Y138" s="5" t="s">
        <v>1106</v>
      </c>
      <c r="Z138" s="5"/>
      <c r="AA138" s="5"/>
      <c r="AB138" s="6" t="str">
        <f t="shared" si="2"/>
        <v/>
      </c>
    </row>
    <row r="139" spans="1:28" ht="30" x14ac:dyDescent="0.25">
      <c r="A139" s="48" t="s">
        <v>816</v>
      </c>
      <c r="B139" s="5">
        <v>136</v>
      </c>
      <c r="C139" s="5" t="s">
        <v>818</v>
      </c>
      <c r="D139" s="16" t="s">
        <v>819</v>
      </c>
      <c r="E139" s="16"/>
      <c r="F139" s="17"/>
      <c r="G139" s="16" t="s">
        <v>48</v>
      </c>
      <c r="H139" s="16" t="s">
        <v>88</v>
      </c>
      <c r="I139" s="6" t="s">
        <v>66</v>
      </c>
      <c r="J139" s="7"/>
      <c r="K139" s="18"/>
      <c r="L139" s="18"/>
      <c r="M139" s="18"/>
      <c r="N139" s="18"/>
      <c r="O139" s="18"/>
      <c r="P139" s="18"/>
      <c r="Q139" s="18"/>
      <c r="R139" s="18"/>
      <c r="S139" s="16" t="s">
        <v>820</v>
      </c>
      <c r="T139" s="16" t="s">
        <v>821</v>
      </c>
      <c r="U139" s="20" t="s">
        <v>822</v>
      </c>
      <c r="V139" s="21"/>
      <c r="W139" s="22">
        <v>7</v>
      </c>
      <c r="X139" s="5">
        <v>7</v>
      </c>
      <c r="Y139" s="5" t="s">
        <v>1107</v>
      </c>
      <c r="Z139" s="5"/>
      <c r="AA139" s="5"/>
      <c r="AB139" s="6" t="str">
        <f t="shared" si="2"/>
        <v/>
      </c>
    </row>
    <row r="140" spans="1:28" ht="60" x14ac:dyDescent="0.25">
      <c r="A140" s="48" t="s">
        <v>826</v>
      </c>
      <c r="B140" s="5">
        <v>137</v>
      </c>
      <c r="C140" s="5" t="s">
        <v>823</v>
      </c>
      <c r="D140" s="16" t="s">
        <v>824</v>
      </c>
      <c r="E140" s="16"/>
      <c r="F140" s="17"/>
      <c r="G140" s="16" t="s">
        <v>828</v>
      </c>
      <c r="H140" s="16" t="s">
        <v>74</v>
      </c>
      <c r="I140" s="6"/>
      <c r="J140" s="7" t="s">
        <v>66</v>
      </c>
      <c r="K140" s="18" t="s">
        <v>66</v>
      </c>
      <c r="L140" s="18"/>
      <c r="M140" s="18"/>
      <c r="N140" s="18"/>
      <c r="O140" s="18"/>
      <c r="P140" s="18"/>
      <c r="Q140" s="18" t="s">
        <v>66</v>
      </c>
      <c r="R140" s="18"/>
      <c r="S140" s="16" t="s">
        <v>825</v>
      </c>
      <c r="T140" s="16" t="s">
        <v>827</v>
      </c>
      <c r="U140" s="20"/>
      <c r="V140" s="21"/>
      <c r="W140" s="22"/>
      <c r="X140" s="5"/>
      <c r="Y140" s="5" t="s">
        <v>1093</v>
      </c>
      <c r="Z140" s="5"/>
      <c r="AA140" s="5"/>
      <c r="AB140" s="6" t="str">
        <f t="shared" si="2"/>
        <v/>
      </c>
    </row>
    <row r="141" spans="1:28" ht="30" x14ac:dyDescent="0.25">
      <c r="A141" s="48" t="s">
        <v>832</v>
      </c>
      <c r="B141" s="5">
        <v>138</v>
      </c>
      <c r="C141" s="5" t="s">
        <v>829</v>
      </c>
      <c r="D141" s="16" t="s">
        <v>830</v>
      </c>
      <c r="E141" s="16" t="s">
        <v>359</v>
      </c>
      <c r="F141" s="17" t="s">
        <v>66</v>
      </c>
      <c r="G141" s="16" t="s">
        <v>365</v>
      </c>
      <c r="H141" s="16" t="s">
        <v>88</v>
      </c>
      <c r="I141" s="6" t="s">
        <v>66</v>
      </c>
      <c r="J141" s="7"/>
      <c r="K141" s="18"/>
      <c r="L141" s="18"/>
      <c r="M141" s="18"/>
      <c r="N141" s="18"/>
      <c r="O141" s="18"/>
      <c r="P141" s="18"/>
      <c r="Q141" s="18"/>
      <c r="R141" s="18"/>
      <c r="S141" s="16" t="s">
        <v>831</v>
      </c>
      <c r="T141" s="16" t="s">
        <v>833</v>
      </c>
      <c r="U141" s="20" t="s">
        <v>834</v>
      </c>
      <c r="V141" s="21" t="s">
        <v>835</v>
      </c>
      <c r="W141" s="22">
        <v>50</v>
      </c>
      <c r="X141" s="5"/>
      <c r="Y141" s="5" t="s">
        <v>1108</v>
      </c>
      <c r="Z141" s="5"/>
      <c r="AA141" s="5"/>
      <c r="AB141" s="6" t="str">
        <f t="shared" si="2"/>
        <v/>
      </c>
    </row>
    <row r="142" spans="1:28" ht="30" x14ac:dyDescent="0.25">
      <c r="A142" s="48" t="s">
        <v>832</v>
      </c>
      <c r="B142" s="5">
        <v>139</v>
      </c>
      <c r="C142" s="5" t="s">
        <v>836</v>
      </c>
      <c r="D142" s="16" t="s">
        <v>837</v>
      </c>
      <c r="E142" s="16"/>
      <c r="F142" s="17"/>
      <c r="G142" s="16" t="s">
        <v>841</v>
      </c>
      <c r="H142" s="16" t="s">
        <v>88</v>
      </c>
      <c r="I142" s="6" t="s">
        <v>66</v>
      </c>
      <c r="J142" s="7" t="s">
        <v>66</v>
      </c>
      <c r="K142" s="18" t="s">
        <v>66</v>
      </c>
      <c r="L142" s="18"/>
      <c r="M142" s="18"/>
      <c r="N142" s="18"/>
      <c r="O142" s="18" t="s">
        <v>66</v>
      </c>
      <c r="P142" s="18"/>
      <c r="Q142" s="18"/>
      <c r="R142" s="18"/>
      <c r="S142" s="16" t="s">
        <v>838</v>
      </c>
      <c r="T142" s="16" t="s">
        <v>839</v>
      </c>
      <c r="U142" s="20"/>
      <c r="V142" s="21" t="s">
        <v>840</v>
      </c>
      <c r="W142" s="22">
        <v>200</v>
      </c>
      <c r="X142" s="5">
        <v>100</v>
      </c>
      <c r="Y142" s="5"/>
      <c r="Z142" s="5">
        <v>1238</v>
      </c>
      <c r="AA142" s="5">
        <v>1017</v>
      </c>
      <c r="AB142" s="6" t="str">
        <f t="shared" si="2"/>
        <v>*</v>
      </c>
    </row>
    <row r="143" spans="1:28" ht="30" x14ac:dyDescent="0.25">
      <c r="A143" s="47" t="s">
        <v>832</v>
      </c>
      <c r="B143" s="5">
        <v>140</v>
      </c>
      <c r="C143" s="5" t="s">
        <v>842</v>
      </c>
      <c r="D143" s="16" t="s">
        <v>843</v>
      </c>
      <c r="E143" s="16" t="s">
        <v>844</v>
      </c>
      <c r="F143" s="17"/>
      <c r="G143" s="16"/>
      <c r="H143" s="16" t="s">
        <v>88</v>
      </c>
      <c r="I143" s="6"/>
      <c r="J143" s="7" t="s">
        <v>66</v>
      </c>
      <c r="K143" s="18" t="s">
        <v>66</v>
      </c>
      <c r="L143" s="18" t="s">
        <v>66</v>
      </c>
      <c r="M143" s="18"/>
      <c r="N143" s="18"/>
      <c r="O143" s="18"/>
      <c r="P143" s="18"/>
      <c r="Q143" s="18"/>
      <c r="R143" s="18"/>
      <c r="S143" s="16" t="s">
        <v>845</v>
      </c>
      <c r="T143" s="16" t="s">
        <v>846</v>
      </c>
      <c r="U143" s="35" t="s">
        <v>847</v>
      </c>
      <c r="V143" s="21" t="s">
        <v>848</v>
      </c>
      <c r="W143" s="22"/>
      <c r="X143" s="5">
        <v>200</v>
      </c>
      <c r="Y143" s="5"/>
      <c r="Z143" s="5"/>
      <c r="AA143" s="5"/>
      <c r="AB143" s="6" t="str">
        <f t="shared" si="2"/>
        <v/>
      </c>
    </row>
    <row r="144" spans="1:28" ht="30" x14ac:dyDescent="0.25">
      <c r="A144" s="48" t="s">
        <v>852</v>
      </c>
      <c r="B144" s="5">
        <v>141</v>
      </c>
      <c r="C144" s="5" t="s">
        <v>849</v>
      </c>
      <c r="D144" s="16" t="s">
        <v>850</v>
      </c>
      <c r="E144" s="16"/>
      <c r="F144" s="17"/>
      <c r="G144" s="16" t="s">
        <v>71</v>
      </c>
      <c r="H144" s="16" t="s">
        <v>88</v>
      </c>
      <c r="I144" s="6" t="s">
        <v>66</v>
      </c>
      <c r="J144" s="7"/>
      <c r="K144" s="18"/>
      <c r="L144" s="18"/>
      <c r="M144" s="18"/>
      <c r="N144" s="18"/>
      <c r="O144" s="18"/>
      <c r="P144" s="18"/>
      <c r="Q144" s="18"/>
      <c r="R144" s="18"/>
      <c r="S144" s="16" t="s">
        <v>851</v>
      </c>
      <c r="T144" s="19" t="s">
        <v>853</v>
      </c>
      <c r="U144" s="20"/>
      <c r="V144" s="21"/>
      <c r="W144" s="22"/>
      <c r="X144" s="5"/>
      <c r="Y144" s="5" t="s">
        <v>1109</v>
      </c>
      <c r="Z144" s="5"/>
      <c r="AA144" s="5"/>
      <c r="AB144" s="6" t="str">
        <f t="shared" si="2"/>
        <v/>
      </c>
    </row>
    <row r="145" spans="1:29" ht="45" x14ac:dyDescent="0.25">
      <c r="A145" s="48" t="s">
        <v>852</v>
      </c>
      <c r="B145" s="5">
        <v>142</v>
      </c>
      <c r="C145" s="5" t="s">
        <v>854</v>
      </c>
      <c r="D145" s="16" t="s">
        <v>855</v>
      </c>
      <c r="E145" s="16"/>
      <c r="F145" s="17"/>
      <c r="G145" s="16" t="s">
        <v>71</v>
      </c>
      <c r="H145" s="16" t="s">
        <v>88</v>
      </c>
      <c r="I145" s="6" t="s">
        <v>66</v>
      </c>
      <c r="J145" s="7"/>
      <c r="K145" s="18"/>
      <c r="L145" s="18"/>
      <c r="M145" s="18"/>
      <c r="N145" s="18"/>
      <c r="O145" s="18"/>
      <c r="P145" s="18"/>
      <c r="Q145" s="18"/>
      <c r="R145" s="18"/>
      <c r="S145" s="16" t="s">
        <v>856</v>
      </c>
      <c r="T145" s="16" t="s">
        <v>857</v>
      </c>
      <c r="U145" s="20"/>
      <c r="V145" s="21"/>
      <c r="W145" s="22"/>
      <c r="X145" s="5"/>
      <c r="Y145" s="5" t="s">
        <v>1093</v>
      </c>
      <c r="Z145" s="5"/>
      <c r="AA145" s="5"/>
      <c r="AB145" s="6" t="str">
        <f t="shared" si="2"/>
        <v/>
      </c>
    </row>
    <row r="146" spans="1:29" ht="30" x14ac:dyDescent="0.25">
      <c r="A146" s="48" t="s">
        <v>861</v>
      </c>
      <c r="B146" s="5">
        <v>143</v>
      </c>
      <c r="C146" s="5" t="s">
        <v>858</v>
      </c>
      <c r="D146" s="16" t="s">
        <v>859</v>
      </c>
      <c r="E146" s="16" t="s">
        <v>359</v>
      </c>
      <c r="F146" s="17" t="s">
        <v>66</v>
      </c>
      <c r="G146" s="16" t="s">
        <v>383</v>
      </c>
      <c r="H146" s="16" t="s">
        <v>88</v>
      </c>
      <c r="I146" s="6" t="s">
        <v>66</v>
      </c>
      <c r="J146" s="7"/>
      <c r="K146" s="18"/>
      <c r="L146" s="18"/>
      <c r="M146" s="18"/>
      <c r="N146" s="18"/>
      <c r="O146" s="18"/>
      <c r="P146" s="18"/>
      <c r="Q146" s="18"/>
      <c r="R146" s="18"/>
      <c r="S146" s="16" t="s">
        <v>860</v>
      </c>
      <c r="T146" s="16" t="s">
        <v>862</v>
      </c>
      <c r="U146" s="20" t="s">
        <v>863</v>
      </c>
      <c r="V146" s="21" t="s">
        <v>864</v>
      </c>
      <c r="W146" s="22">
        <v>80</v>
      </c>
      <c r="X146" s="5"/>
      <c r="Y146" s="5"/>
      <c r="Z146" s="5">
        <v>5502</v>
      </c>
      <c r="AA146" s="5">
        <v>3916</v>
      </c>
      <c r="AB146" s="6" t="str">
        <f t="shared" si="2"/>
        <v>*</v>
      </c>
    </row>
    <row r="147" spans="1:29" ht="45" x14ac:dyDescent="0.25">
      <c r="A147" s="47" t="s">
        <v>868</v>
      </c>
      <c r="B147" s="5">
        <v>144</v>
      </c>
      <c r="C147" s="5" t="s">
        <v>865</v>
      </c>
      <c r="D147" s="15" t="s">
        <v>866</v>
      </c>
      <c r="E147" s="16"/>
      <c r="F147" s="17" t="s">
        <v>66</v>
      </c>
      <c r="G147" s="16" t="s">
        <v>872</v>
      </c>
      <c r="H147" s="16" t="s">
        <v>156</v>
      </c>
      <c r="I147" s="6" t="s">
        <v>66</v>
      </c>
      <c r="J147" s="7"/>
      <c r="K147" s="18"/>
      <c r="L147" s="18"/>
      <c r="M147" s="18"/>
      <c r="N147" s="18"/>
      <c r="O147" s="18"/>
      <c r="P147" s="18"/>
      <c r="Q147" s="18"/>
      <c r="R147" s="18"/>
      <c r="S147" s="16" t="s">
        <v>867</v>
      </c>
      <c r="T147" s="19" t="s">
        <v>869</v>
      </c>
      <c r="U147" s="35" t="s">
        <v>870</v>
      </c>
      <c r="V147" s="21" t="s">
        <v>871</v>
      </c>
      <c r="W147" s="22">
        <v>360</v>
      </c>
      <c r="X147" s="5"/>
      <c r="Y147" s="5"/>
      <c r="Z147" s="5">
        <v>2504</v>
      </c>
      <c r="AA147" s="5">
        <v>2293</v>
      </c>
      <c r="AB147" s="6" t="str">
        <f t="shared" si="2"/>
        <v>*</v>
      </c>
    </row>
    <row r="148" spans="1:29" ht="45" x14ac:dyDescent="0.25">
      <c r="A148" s="48" t="s">
        <v>876</v>
      </c>
      <c r="B148" s="5">
        <v>145</v>
      </c>
      <c r="C148" s="5" t="s">
        <v>873</v>
      </c>
      <c r="D148" s="16" t="s">
        <v>874</v>
      </c>
      <c r="E148" s="16" t="s">
        <v>65</v>
      </c>
      <c r="F148" s="17" t="s">
        <v>66</v>
      </c>
      <c r="G148" s="16" t="s">
        <v>71</v>
      </c>
      <c r="H148" s="16" t="s">
        <v>67</v>
      </c>
      <c r="I148" s="6" t="s">
        <v>66</v>
      </c>
      <c r="J148" s="7"/>
      <c r="K148" s="18"/>
      <c r="L148" s="18"/>
      <c r="M148" s="18"/>
      <c r="N148" s="18"/>
      <c r="O148" s="18"/>
      <c r="P148" s="18"/>
      <c r="Q148" s="18"/>
      <c r="R148" s="18"/>
      <c r="S148" s="16" t="s">
        <v>875</v>
      </c>
      <c r="T148" s="16" t="s">
        <v>877</v>
      </c>
      <c r="U148" s="20"/>
      <c r="V148" s="21"/>
      <c r="W148" s="22">
        <v>250</v>
      </c>
      <c r="X148" s="5"/>
      <c r="Y148" s="5"/>
      <c r="Z148" s="5">
        <v>2508</v>
      </c>
      <c r="AA148" s="5">
        <v>2447</v>
      </c>
      <c r="AB148" s="6" t="str">
        <f t="shared" si="2"/>
        <v>*</v>
      </c>
    </row>
    <row r="149" spans="1:29" ht="45" x14ac:dyDescent="0.25">
      <c r="A149" s="47" t="s">
        <v>876</v>
      </c>
      <c r="B149" s="5">
        <v>146</v>
      </c>
      <c r="C149" s="5" t="s">
        <v>878</v>
      </c>
      <c r="D149" s="16" t="s">
        <v>879</v>
      </c>
      <c r="E149" s="16"/>
      <c r="F149" s="17"/>
      <c r="G149" s="16"/>
      <c r="H149" s="16" t="s">
        <v>88</v>
      </c>
      <c r="I149" s="6" t="s">
        <v>66</v>
      </c>
      <c r="J149" s="7"/>
      <c r="K149" s="18"/>
      <c r="L149" s="18"/>
      <c r="M149" s="18"/>
      <c r="N149" s="18"/>
      <c r="O149" s="18"/>
      <c r="P149" s="18"/>
      <c r="Q149" s="18"/>
      <c r="R149" s="18"/>
      <c r="S149" s="16" t="s">
        <v>880</v>
      </c>
      <c r="T149" s="16" t="s">
        <v>881</v>
      </c>
      <c r="U149" s="35" t="s">
        <v>882</v>
      </c>
      <c r="V149" s="21" t="s">
        <v>471</v>
      </c>
      <c r="W149" s="22"/>
      <c r="X149" s="5"/>
      <c r="Y149" s="5" t="s">
        <v>1093</v>
      </c>
      <c r="Z149" s="5"/>
      <c r="AA149" s="5"/>
      <c r="AB149" s="6" t="str">
        <f t="shared" si="2"/>
        <v/>
      </c>
    </row>
    <row r="150" spans="1:29" ht="30" x14ac:dyDescent="0.25">
      <c r="A150" s="47" t="s">
        <v>886</v>
      </c>
      <c r="B150" s="5">
        <v>147</v>
      </c>
      <c r="C150" s="5" t="s">
        <v>883</v>
      </c>
      <c r="D150" s="16" t="s">
        <v>884</v>
      </c>
      <c r="E150" s="16" t="s">
        <v>87</v>
      </c>
      <c r="F150" s="17" t="s">
        <v>66</v>
      </c>
      <c r="G150" s="16" t="s">
        <v>890</v>
      </c>
      <c r="H150" s="16" t="s">
        <v>88</v>
      </c>
      <c r="I150" s="6"/>
      <c r="J150" s="7" t="s">
        <v>66</v>
      </c>
      <c r="K150" s="18" t="s">
        <v>66</v>
      </c>
      <c r="L150" s="18" t="s">
        <v>66</v>
      </c>
      <c r="M150" s="18"/>
      <c r="N150" s="18"/>
      <c r="O150" s="18"/>
      <c r="P150" s="18"/>
      <c r="Q150" s="18"/>
      <c r="R150" s="18"/>
      <c r="S150" s="16" t="s">
        <v>885</v>
      </c>
      <c r="T150" s="19" t="s">
        <v>887</v>
      </c>
      <c r="U150" s="20" t="s">
        <v>888</v>
      </c>
      <c r="V150" s="21" t="s">
        <v>889</v>
      </c>
      <c r="W150" s="22"/>
      <c r="X150" s="5">
        <v>50</v>
      </c>
      <c r="Y150" s="5"/>
      <c r="Z150" s="5"/>
      <c r="AA150" s="5"/>
      <c r="AB150" s="6" t="str">
        <f t="shared" si="2"/>
        <v/>
      </c>
    </row>
    <row r="151" spans="1:29" ht="45" x14ac:dyDescent="0.25">
      <c r="A151" s="47" t="s">
        <v>886</v>
      </c>
      <c r="B151" s="5">
        <v>148</v>
      </c>
      <c r="C151" s="5" t="s">
        <v>891</v>
      </c>
      <c r="D151" s="16" t="s">
        <v>275</v>
      </c>
      <c r="E151" s="16"/>
      <c r="F151" s="17" t="s">
        <v>66</v>
      </c>
      <c r="G151" s="16" t="s">
        <v>895</v>
      </c>
      <c r="H151" s="16" t="s">
        <v>67</v>
      </c>
      <c r="I151" s="6"/>
      <c r="J151" s="7" t="s">
        <v>66</v>
      </c>
      <c r="K151" s="18" t="s">
        <v>66</v>
      </c>
      <c r="L151" s="18" t="s">
        <v>66</v>
      </c>
      <c r="M151" s="18" t="s">
        <v>66</v>
      </c>
      <c r="N151" s="18"/>
      <c r="O151" s="18"/>
      <c r="P151" s="18"/>
      <c r="Q151" s="18"/>
      <c r="R151" s="18"/>
      <c r="S151" s="16" t="s">
        <v>892</v>
      </c>
      <c r="T151" s="16" t="s">
        <v>893</v>
      </c>
      <c r="U151" s="20" t="s">
        <v>894</v>
      </c>
      <c r="V151" s="21"/>
      <c r="W151" s="22"/>
      <c r="X151" s="5">
        <v>820</v>
      </c>
      <c r="Y151" s="5"/>
      <c r="Z151" s="5">
        <v>4158</v>
      </c>
      <c r="AA151" s="5">
        <v>3876</v>
      </c>
      <c r="AB151" s="6" t="str">
        <f t="shared" si="2"/>
        <v>*</v>
      </c>
    </row>
    <row r="152" spans="1:29" ht="30" x14ac:dyDescent="0.25">
      <c r="A152" s="47" t="s">
        <v>886</v>
      </c>
      <c r="B152" s="5">
        <v>149</v>
      </c>
      <c r="C152" s="5" t="s">
        <v>896</v>
      </c>
      <c r="D152" s="16" t="s">
        <v>897</v>
      </c>
      <c r="E152" s="16" t="s">
        <v>97</v>
      </c>
      <c r="F152" s="17" t="s">
        <v>66</v>
      </c>
      <c r="G152" s="16" t="s">
        <v>71</v>
      </c>
      <c r="H152" s="16" t="s">
        <v>67</v>
      </c>
      <c r="I152" s="6"/>
      <c r="J152" s="7" t="s">
        <v>66</v>
      </c>
      <c r="K152" s="18" t="s">
        <v>66</v>
      </c>
      <c r="L152" s="18" t="s">
        <v>66</v>
      </c>
      <c r="M152" s="18" t="s">
        <v>66</v>
      </c>
      <c r="N152" s="18"/>
      <c r="O152" s="18" t="s">
        <v>66</v>
      </c>
      <c r="P152" s="18" t="s">
        <v>66</v>
      </c>
      <c r="Q152" s="18"/>
      <c r="R152" s="18"/>
      <c r="S152" s="16" t="s">
        <v>898</v>
      </c>
      <c r="T152" s="16" t="s">
        <v>899</v>
      </c>
      <c r="U152" s="20" t="s">
        <v>900</v>
      </c>
      <c r="V152" s="21"/>
      <c r="W152" s="22"/>
      <c r="X152" s="5"/>
      <c r="Y152" s="5"/>
      <c r="Z152" s="5">
        <v>4787</v>
      </c>
      <c r="AA152" s="5">
        <v>3469</v>
      </c>
      <c r="AB152" s="6" t="str">
        <f t="shared" si="2"/>
        <v>*</v>
      </c>
    </row>
    <row r="153" spans="1:29" ht="45" x14ac:dyDescent="0.25">
      <c r="A153" s="47" t="s">
        <v>886</v>
      </c>
      <c r="B153" s="5">
        <v>150</v>
      </c>
      <c r="C153" s="5" t="s">
        <v>901</v>
      </c>
      <c r="D153" s="16" t="s">
        <v>510</v>
      </c>
      <c r="E153" s="16"/>
      <c r="F153" s="17" t="s">
        <v>66</v>
      </c>
      <c r="G153" s="16" t="s">
        <v>905</v>
      </c>
      <c r="H153" s="16" t="s">
        <v>88</v>
      </c>
      <c r="I153" s="6" t="s">
        <v>66</v>
      </c>
      <c r="J153" s="7" t="s">
        <v>66</v>
      </c>
      <c r="K153" s="18" t="s">
        <v>66</v>
      </c>
      <c r="L153" s="18" t="s">
        <v>66</v>
      </c>
      <c r="M153" s="18" t="s">
        <v>66</v>
      </c>
      <c r="N153" s="18"/>
      <c r="O153" s="18"/>
      <c r="P153" s="18"/>
      <c r="Q153" s="18"/>
      <c r="R153" s="18"/>
      <c r="S153" s="16" t="s">
        <v>902</v>
      </c>
      <c r="T153" s="16" t="s">
        <v>903</v>
      </c>
      <c r="U153" s="20"/>
      <c r="V153" s="21" t="s">
        <v>904</v>
      </c>
      <c r="W153" s="22"/>
      <c r="X153" s="5"/>
      <c r="Y153" s="5" t="s">
        <v>1093</v>
      </c>
      <c r="Z153" s="5"/>
      <c r="AA153" s="5"/>
      <c r="AB153" s="6" t="str">
        <f t="shared" si="2"/>
        <v/>
      </c>
    </row>
    <row r="154" spans="1:29" ht="45" x14ac:dyDescent="0.25">
      <c r="A154" s="47" t="s">
        <v>886</v>
      </c>
      <c r="B154" s="5">
        <v>151</v>
      </c>
      <c r="C154" s="5" t="s">
        <v>906</v>
      </c>
      <c r="D154" s="16" t="s">
        <v>907</v>
      </c>
      <c r="E154" s="16"/>
      <c r="F154" s="17"/>
      <c r="G154" s="16" t="s">
        <v>912</v>
      </c>
      <c r="H154" s="16" t="s">
        <v>74</v>
      </c>
      <c r="I154" s="6"/>
      <c r="J154" s="7" t="s">
        <v>66</v>
      </c>
      <c r="K154" s="18"/>
      <c r="L154" s="18"/>
      <c r="M154" s="18" t="s">
        <v>66</v>
      </c>
      <c r="N154" s="18"/>
      <c r="O154" s="18" t="s">
        <v>66</v>
      </c>
      <c r="P154" s="18"/>
      <c r="Q154" s="18" t="s">
        <v>66</v>
      </c>
      <c r="R154" s="18"/>
      <c r="S154" s="16" t="s">
        <v>908</v>
      </c>
      <c r="T154" s="16" t="s">
        <v>909</v>
      </c>
      <c r="U154" s="32" t="s">
        <v>910</v>
      </c>
      <c r="V154" s="21" t="s">
        <v>911</v>
      </c>
      <c r="W154" s="22"/>
      <c r="X154" s="5"/>
      <c r="Y154" s="5" t="s">
        <v>1093</v>
      </c>
      <c r="Z154" s="5"/>
      <c r="AA154" s="5"/>
      <c r="AB154" s="6" t="str">
        <f t="shared" si="2"/>
        <v/>
      </c>
    </row>
    <row r="155" spans="1:29" ht="45" x14ac:dyDescent="0.25">
      <c r="A155" s="47" t="s">
        <v>886</v>
      </c>
      <c r="B155" s="5">
        <v>152</v>
      </c>
      <c r="C155" s="5" t="s">
        <v>913</v>
      </c>
      <c r="D155" s="16" t="s">
        <v>914</v>
      </c>
      <c r="E155" s="16"/>
      <c r="F155" s="17"/>
      <c r="G155" s="16" t="s">
        <v>919</v>
      </c>
      <c r="H155" s="16" t="s">
        <v>74</v>
      </c>
      <c r="I155" s="6"/>
      <c r="J155" s="7" t="s">
        <v>66</v>
      </c>
      <c r="K155" s="18" t="str">
        <f>IF(OR(L155&lt;&gt;"",M155&lt;&gt;"",R155&lt;&gt;""),"x","")</f>
        <v>x</v>
      </c>
      <c r="L155" s="18" t="s">
        <v>66</v>
      </c>
      <c r="M155" s="18" t="s">
        <v>66</v>
      </c>
      <c r="N155" s="18"/>
      <c r="O155" s="18"/>
      <c r="P155" s="18"/>
      <c r="Q155" s="18"/>
      <c r="R155" s="18"/>
      <c r="S155" s="16" t="s">
        <v>915</v>
      </c>
      <c r="T155" s="16" t="s">
        <v>916</v>
      </c>
      <c r="U155" s="41" t="s">
        <v>917</v>
      </c>
      <c r="V155" s="21" t="s">
        <v>918</v>
      </c>
      <c r="W155" s="22"/>
      <c r="X155" s="5"/>
      <c r="Y155" s="5" t="s">
        <v>1110</v>
      </c>
      <c r="Z155" s="5">
        <v>1263</v>
      </c>
      <c r="AA155" s="5"/>
      <c r="AB155" s="6" t="str">
        <f t="shared" si="2"/>
        <v>*</v>
      </c>
    </row>
    <row r="156" spans="1:29" s="31" customFormat="1" ht="30" x14ac:dyDescent="0.25">
      <c r="A156" s="47" t="s">
        <v>886</v>
      </c>
      <c r="B156" s="5">
        <v>153</v>
      </c>
      <c r="C156" s="5" t="s">
        <v>920</v>
      </c>
      <c r="D156" s="16" t="s">
        <v>921</v>
      </c>
      <c r="E156" s="16" t="s">
        <v>922</v>
      </c>
      <c r="F156" s="17"/>
      <c r="G156" s="16" t="s">
        <v>927</v>
      </c>
      <c r="H156" s="16" t="s">
        <v>88</v>
      </c>
      <c r="I156" s="6"/>
      <c r="J156" s="7" t="s">
        <v>66</v>
      </c>
      <c r="K156" s="18" t="s">
        <v>66</v>
      </c>
      <c r="L156" s="18"/>
      <c r="M156" s="18"/>
      <c r="N156" s="18"/>
      <c r="O156" s="18"/>
      <c r="P156" s="18"/>
      <c r="Q156" s="18" t="s">
        <v>66</v>
      </c>
      <c r="R156" s="18"/>
      <c r="S156" s="16" t="s">
        <v>923</v>
      </c>
      <c r="T156" s="16" t="s">
        <v>924</v>
      </c>
      <c r="U156" s="20" t="s">
        <v>925</v>
      </c>
      <c r="V156" s="21" t="s">
        <v>926</v>
      </c>
      <c r="W156" s="22"/>
      <c r="X156" s="5"/>
      <c r="Y156" s="5" t="s">
        <v>1093</v>
      </c>
      <c r="Z156" s="5"/>
      <c r="AA156" s="5"/>
      <c r="AB156" s="6" t="str">
        <f t="shared" si="2"/>
        <v/>
      </c>
      <c r="AC156" s="1"/>
    </row>
    <row r="157" spans="1:29" ht="30" x14ac:dyDescent="0.25">
      <c r="A157" s="47" t="s">
        <v>886</v>
      </c>
      <c r="B157" s="5">
        <v>154</v>
      </c>
      <c r="C157" s="5" t="s">
        <v>928</v>
      </c>
      <c r="D157" s="16" t="s">
        <v>929</v>
      </c>
      <c r="E157" s="16"/>
      <c r="F157" s="17"/>
      <c r="G157" s="16" t="s">
        <v>934</v>
      </c>
      <c r="H157" s="16" t="s">
        <v>74</v>
      </c>
      <c r="I157" s="6"/>
      <c r="J157" s="7" t="s">
        <v>66</v>
      </c>
      <c r="K157" s="18" t="s">
        <v>66</v>
      </c>
      <c r="L157" s="18" t="s">
        <v>66</v>
      </c>
      <c r="M157" s="18"/>
      <c r="N157" s="42"/>
      <c r="O157" s="18"/>
      <c r="P157" s="18"/>
      <c r="Q157" s="18"/>
      <c r="R157" s="18"/>
      <c r="S157" s="16" t="s">
        <v>930</v>
      </c>
      <c r="T157" s="19" t="s">
        <v>931</v>
      </c>
      <c r="U157" s="21" t="s">
        <v>932</v>
      </c>
      <c r="V157" s="21" t="s">
        <v>933</v>
      </c>
      <c r="W157" s="5"/>
      <c r="X157" s="5"/>
      <c r="Y157" s="5" t="s">
        <v>1093</v>
      </c>
      <c r="Z157" s="5"/>
      <c r="AA157" s="5"/>
      <c r="AB157" s="6" t="str">
        <f t="shared" si="2"/>
        <v/>
      </c>
    </row>
    <row r="158" spans="1:29" ht="45" x14ac:dyDescent="0.25">
      <c r="A158" s="47" t="s">
        <v>886</v>
      </c>
      <c r="B158" s="5">
        <v>155</v>
      </c>
      <c r="C158" s="5" t="s">
        <v>935</v>
      </c>
      <c r="D158" s="16" t="s">
        <v>936</v>
      </c>
      <c r="E158" s="16"/>
      <c r="F158" s="17"/>
      <c r="G158" s="16" t="s">
        <v>941</v>
      </c>
      <c r="H158" s="16" t="s">
        <v>74</v>
      </c>
      <c r="I158" s="6"/>
      <c r="J158" s="7" t="s">
        <v>66</v>
      </c>
      <c r="K158" s="18" t="s">
        <v>66</v>
      </c>
      <c r="L158" s="18"/>
      <c r="M158" s="18"/>
      <c r="N158" s="18"/>
      <c r="O158" s="18"/>
      <c r="P158" s="18"/>
      <c r="Q158" s="18" t="s">
        <v>66</v>
      </c>
      <c r="R158" s="18"/>
      <c r="S158" s="16" t="s">
        <v>937</v>
      </c>
      <c r="T158" s="19" t="s">
        <v>938</v>
      </c>
      <c r="U158" s="16" t="s">
        <v>939</v>
      </c>
      <c r="V158" s="21" t="s">
        <v>940</v>
      </c>
      <c r="W158" s="5"/>
      <c r="X158" s="5"/>
      <c r="Y158" s="5" t="s">
        <v>1093</v>
      </c>
      <c r="Z158" s="5"/>
      <c r="AA158" s="24"/>
      <c r="AB158" s="6" t="str">
        <f t="shared" si="2"/>
        <v/>
      </c>
    </row>
    <row r="159" spans="1:29" ht="45" x14ac:dyDescent="0.25">
      <c r="A159" s="47" t="s">
        <v>886</v>
      </c>
      <c r="B159" s="5">
        <v>156</v>
      </c>
      <c r="C159" s="5" t="s">
        <v>942</v>
      </c>
      <c r="D159" s="16" t="s">
        <v>943</v>
      </c>
      <c r="E159" s="16"/>
      <c r="F159" s="17"/>
      <c r="G159" s="16" t="s">
        <v>947</v>
      </c>
      <c r="H159" s="16" t="s">
        <v>74</v>
      </c>
      <c r="I159" s="6"/>
      <c r="J159" s="7" t="s">
        <v>66</v>
      </c>
      <c r="K159" s="18" t="s">
        <v>66</v>
      </c>
      <c r="L159" s="18" t="s">
        <v>66</v>
      </c>
      <c r="M159" s="18"/>
      <c r="N159" s="18"/>
      <c r="O159" s="18"/>
      <c r="P159" s="18"/>
      <c r="Q159" s="18"/>
      <c r="R159" s="18"/>
      <c r="S159" s="16" t="s">
        <v>944</v>
      </c>
      <c r="T159" s="16" t="s">
        <v>945</v>
      </c>
      <c r="U159" s="16" t="s">
        <v>946</v>
      </c>
      <c r="V159" s="21"/>
      <c r="W159" s="5"/>
      <c r="X159" s="5"/>
      <c r="Y159" s="5" t="s">
        <v>1093</v>
      </c>
      <c r="Z159" s="5"/>
      <c r="AA159" s="5"/>
      <c r="AB159" s="6" t="str">
        <f t="shared" si="2"/>
        <v/>
      </c>
    </row>
    <row r="160" spans="1:29" ht="30" x14ac:dyDescent="0.25">
      <c r="A160" s="47" t="s">
        <v>886</v>
      </c>
      <c r="B160" s="5">
        <v>157</v>
      </c>
      <c r="C160" s="5" t="s">
        <v>948</v>
      </c>
      <c r="D160" s="16" t="s">
        <v>949</v>
      </c>
      <c r="E160" s="16"/>
      <c r="F160" s="17"/>
      <c r="G160" s="16" t="s">
        <v>954</v>
      </c>
      <c r="H160" s="16" t="s">
        <v>74</v>
      </c>
      <c r="I160" s="6"/>
      <c r="J160" s="7" t="s">
        <v>66</v>
      </c>
      <c r="K160" s="18"/>
      <c r="L160" s="18" t="s">
        <v>66</v>
      </c>
      <c r="M160" s="18"/>
      <c r="N160" s="18"/>
      <c r="O160" s="18"/>
      <c r="P160" s="18"/>
      <c r="Q160" s="18"/>
      <c r="R160" s="18"/>
      <c r="S160" s="16" t="s">
        <v>950</v>
      </c>
      <c r="T160" s="19" t="s">
        <v>951</v>
      </c>
      <c r="U160" s="43" t="s">
        <v>952</v>
      </c>
      <c r="V160" s="21" t="s">
        <v>953</v>
      </c>
      <c r="W160" s="5"/>
      <c r="X160" s="5"/>
      <c r="Y160" s="5" t="s">
        <v>1111</v>
      </c>
      <c r="Z160" s="5"/>
      <c r="AA160" s="5"/>
      <c r="AB160" s="6" t="str">
        <f t="shared" si="2"/>
        <v/>
      </c>
    </row>
    <row r="161" spans="1:28" ht="45" x14ac:dyDescent="0.25">
      <c r="A161" s="47" t="s">
        <v>886</v>
      </c>
      <c r="B161" s="5">
        <v>158</v>
      </c>
      <c r="C161" s="5" t="s">
        <v>955</v>
      </c>
      <c r="D161" s="16" t="s">
        <v>956</v>
      </c>
      <c r="E161" s="16"/>
      <c r="F161" s="17"/>
      <c r="G161" s="16" t="s">
        <v>961</v>
      </c>
      <c r="H161" s="16" t="s">
        <v>74</v>
      </c>
      <c r="I161" s="6"/>
      <c r="J161" s="7" t="s">
        <v>66</v>
      </c>
      <c r="K161" s="18" t="s">
        <v>66</v>
      </c>
      <c r="L161" s="18" t="s">
        <v>66</v>
      </c>
      <c r="M161" s="18"/>
      <c r="N161" s="18"/>
      <c r="O161" s="18"/>
      <c r="P161" s="18"/>
      <c r="Q161" s="18"/>
      <c r="R161" s="18"/>
      <c r="S161" s="16" t="s">
        <v>957</v>
      </c>
      <c r="T161" s="16" t="s">
        <v>958</v>
      </c>
      <c r="U161" s="16" t="s">
        <v>959</v>
      </c>
      <c r="V161" s="21" t="s">
        <v>960</v>
      </c>
      <c r="W161" s="5"/>
      <c r="X161" s="5"/>
      <c r="Y161" s="5" t="s">
        <v>1112</v>
      </c>
      <c r="Z161" s="5"/>
      <c r="AA161" s="5"/>
      <c r="AB161" s="6" t="str">
        <f t="shared" si="2"/>
        <v/>
      </c>
    </row>
    <row r="162" spans="1:28" ht="30" x14ac:dyDescent="0.25">
      <c r="A162" s="47" t="s">
        <v>886</v>
      </c>
      <c r="B162" s="5">
        <v>159</v>
      </c>
      <c r="C162" s="5" t="s">
        <v>962</v>
      </c>
      <c r="D162" s="16" t="s">
        <v>963</v>
      </c>
      <c r="E162" s="16"/>
      <c r="F162" s="17"/>
      <c r="G162" s="16" t="s">
        <v>227</v>
      </c>
      <c r="H162" s="16" t="s">
        <v>74</v>
      </c>
      <c r="I162" s="6"/>
      <c r="J162" s="7" t="s">
        <v>66</v>
      </c>
      <c r="K162" s="18" t="s">
        <v>66</v>
      </c>
      <c r="L162" s="18"/>
      <c r="M162" s="18"/>
      <c r="N162" s="18"/>
      <c r="O162" s="18"/>
      <c r="P162" s="18"/>
      <c r="Q162" s="18" t="s">
        <v>66</v>
      </c>
      <c r="R162" s="18"/>
      <c r="S162" s="16" t="s">
        <v>964</v>
      </c>
      <c r="T162" s="19" t="s">
        <v>965</v>
      </c>
      <c r="U162" s="16" t="s">
        <v>966</v>
      </c>
      <c r="V162" s="21" t="s">
        <v>967</v>
      </c>
      <c r="W162" s="5"/>
      <c r="X162" s="5"/>
      <c r="Y162" s="5" t="s">
        <v>1093</v>
      </c>
      <c r="Z162" s="5"/>
      <c r="AA162" s="5"/>
      <c r="AB162" s="6" t="str">
        <f t="shared" si="2"/>
        <v/>
      </c>
    </row>
    <row r="163" spans="1:28" ht="45" x14ac:dyDescent="0.25">
      <c r="A163" s="47" t="s">
        <v>886</v>
      </c>
      <c r="B163" s="5">
        <v>160</v>
      </c>
      <c r="C163" s="5" t="s">
        <v>968</v>
      </c>
      <c r="D163" s="16" t="s">
        <v>969</v>
      </c>
      <c r="E163" s="16"/>
      <c r="F163" s="17"/>
      <c r="G163" s="16" t="s">
        <v>974</v>
      </c>
      <c r="H163" s="16" t="s">
        <v>74</v>
      </c>
      <c r="I163" s="6"/>
      <c r="J163" s="7" t="s">
        <v>66</v>
      </c>
      <c r="K163" s="18" t="s">
        <v>66</v>
      </c>
      <c r="L163" s="18" t="s">
        <v>66</v>
      </c>
      <c r="M163" s="18"/>
      <c r="N163" s="18"/>
      <c r="O163" s="18" t="s">
        <v>66</v>
      </c>
      <c r="P163" s="18"/>
      <c r="Q163" s="18" t="s">
        <v>66</v>
      </c>
      <c r="R163" s="18"/>
      <c r="S163" s="16" t="s">
        <v>970</v>
      </c>
      <c r="T163" s="19" t="s">
        <v>971</v>
      </c>
      <c r="U163" s="16" t="s">
        <v>972</v>
      </c>
      <c r="V163" s="21" t="s">
        <v>973</v>
      </c>
      <c r="W163" s="5"/>
      <c r="X163" s="5"/>
      <c r="Y163" s="5" t="s">
        <v>1093</v>
      </c>
      <c r="Z163" s="5"/>
      <c r="AA163" s="5"/>
      <c r="AB163" s="6" t="str">
        <f t="shared" si="2"/>
        <v/>
      </c>
    </row>
    <row r="164" spans="1:28" ht="45" x14ac:dyDescent="0.25">
      <c r="A164" s="47" t="s">
        <v>886</v>
      </c>
      <c r="B164" s="5">
        <v>161</v>
      </c>
      <c r="C164" s="5" t="s">
        <v>975</v>
      </c>
      <c r="D164" s="16" t="s">
        <v>976</v>
      </c>
      <c r="E164" s="16" t="s">
        <v>87</v>
      </c>
      <c r="F164" s="17" t="s">
        <v>66</v>
      </c>
      <c r="G164" s="16" t="s">
        <v>71</v>
      </c>
      <c r="H164" s="16" t="s">
        <v>88</v>
      </c>
      <c r="I164" s="6" t="s">
        <v>66</v>
      </c>
      <c r="J164" s="7"/>
      <c r="K164" s="18"/>
      <c r="L164" s="18"/>
      <c r="M164" s="18"/>
      <c r="N164" s="18"/>
      <c r="O164" s="18"/>
      <c r="P164" s="18"/>
      <c r="Q164" s="18"/>
      <c r="R164" s="18"/>
      <c r="S164" s="16" t="s">
        <v>977</v>
      </c>
      <c r="T164" s="16" t="s">
        <v>978</v>
      </c>
      <c r="U164" s="16"/>
      <c r="V164" s="21"/>
      <c r="W164" s="5">
        <v>120</v>
      </c>
      <c r="X164" s="5"/>
      <c r="Y164" s="5" t="s">
        <v>1113</v>
      </c>
      <c r="Z164" s="5">
        <v>5700</v>
      </c>
      <c r="AA164" s="5">
        <v>5276</v>
      </c>
      <c r="AB164" s="6" t="str">
        <f t="shared" si="2"/>
        <v>*</v>
      </c>
    </row>
    <row r="165" spans="1:28" ht="45" x14ac:dyDescent="0.25">
      <c r="A165" s="47" t="s">
        <v>886</v>
      </c>
      <c r="B165" s="5">
        <v>162</v>
      </c>
      <c r="C165" s="5" t="s">
        <v>979</v>
      </c>
      <c r="D165" s="16" t="s">
        <v>980</v>
      </c>
      <c r="E165" s="16" t="s">
        <v>87</v>
      </c>
      <c r="F165" s="17" t="s">
        <v>66</v>
      </c>
      <c r="G165" s="16" t="s">
        <v>71</v>
      </c>
      <c r="H165" s="16" t="s">
        <v>88</v>
      </c>
      <c r="I165" s="6" t="s">
        <v>66</v>
      </c>
      <c r="J165" s="7"/>
      <c r="K165" s="18"/>
      <c r="L165" s="18"/>
      <c r="M165" s="18"/>
      <c r="N165" s="18"/>
      <c r="O165" s="18"/>
      <c r="P165" s="18"/>
      <c r="Q165" s="18"/>
      <c r="R165" s="18"/>
      <c r="S165" s="16" t="s">
        <v>981</v>
      </c>
      <c r="T165" s="16" t="s">
        <v>982</v>
      </c>
      <c r="U165" s="16"/>
      <c r="V165" s="21"/>
      <c r="W165" s="5">
        <v>269</v>
      </c>
      <c r="X165" s="5"/>
      <c r="Y165" s="5"/>
      <c r="Z165" s="5">
        <v>4296</v>
      </c>
      <c r="AA165" s="5">
        <v>3759</v>
      </c>
      <c r="AB165" s="6" t="str">
        <f t="shared" si="2"/>
        <v>*</v>
      </c>
    </row>
    <row r="166" spans="1:28" ht="45" x14ac:dyDescent="0.25">
      <c r="A166" s="47" t="s">
        <v>886</v>
      </c>
      <c r="B166" s="5">
        <v>163</v>
      </c>
      <c r="C166" s="5" t="s">
        <v>983</v>
      </c>
      <c r="D166" s="16" t="s">
        <v>984</v>
      </c>
      <c r="E166" s="16" t="s">
        <v>135</v>
      </c>
      <c r="F166" s="17" t="s">
        <v>66</v>
      </c>
      <c r="G166" s="16" t="s">
        <v>71</v>
      </c>
      <c r="H166" s="16" t="s">
        <v>88</v>
      </c>
      <c r="I166" s="6" t="s">
        <v>66</v>
      </c>
      <c r="J166" s="7"/>
      <c r="K166" s="18"/>
      <c r="L166" s="18"/>
      <c r="M166" s="18"/>
      <c r="N166" s="18"/>
      <c r="O166" s="18"/>
      <c r="P166" s="18"/>
      <c r="Q166" s="18"/>
      <c r="R166" s="18"/>
      <c r="S166" s="16" t="s">
        <v>985</v>
      </c>
      <c r="T166" s="16" t="s">
        <v>986</v>
      </c>
      <c r="U166" s="16"/>
      <c r="V166" s="21"/>
      <c r="W166" s="5">
        <v>100</v>
      </c>
      <c r="X166" s="5"/>
      <c r="Y166" s="5" t="s">
        <v>1093</v>
      </c>
      <c r="Z166" s="5"/>
      <c r="AA166" s="5"/>
      <c r="AB166" s="6" t="str">
        <f t="shared" si="2"/>
        <v/>
      </c>
    </row>
    <row r="167" spans="1:28" ht="45" x14ac:dyDescent="0.25">
      <c r="A167" s="47" t="s">
        <v>886</v>
      </c>
      <c r="B167" s="5">
        <v>164</v>
      </c>
      <c r="C167" s="5" t="s">
        <v>987</v>
      </c>
      <c r="D167" s="16" t="s">
        <v>988</v>
      </c>
      <c r="E167" s="16" t="s">
        <v>65</v>
      </c>
      <c r="F167" s="17" t="s">
        <v>66</v>
      </c>
      <c r="G167" s="16" t="s">
        <v>71</v>
      </c>
      <c r="H167" s="16" t="s">
        <v>67</v>
      </c>
      <c r="I167" s="6" t="s">
        <v>66</v>
      </c>
      <c r="J167" s="7"/>
      <c r="K167" s="18"/>
      <c r="L167" s="18"/>
      <c r="M167" s="18"/>
      <c r="N167" s="18"/>
      <c r="O167" s="18"/>
      <c r="P167" s="18"/>
      <c r="Q167" s="18"/>
      <c r="R167" s="18"/>
      <c r="S167" s="16" t="s">
        <v>989</v>
      </c>
      <c r="T167" s="16" t="s">
        <v>990</v>
      </c>
      <c r="U167" s="16"/>
      <c r="V167" s="21"/>
      <c r="W167" s="5">
        <v>680</v>
      </c>
      <c r="X167" s="5"/>
      <c r="Y167" s="5" t="s">
        <v>1093</v>
      </c>
      <c r="Z167" s="5">
        <v>6807</v>
      </c>
      <c r="AA167" s="5">
        <v>5728</v>
      </c>
      <c r="AB167" s="6" t="str">
        <f t="shared" si="2"/>
        <v>*</v>
      </c>
    </row>
    <row r="168" spans="1:28" ht="75" x14ac:dyDescent="0.25">
      <c r="A168" s="47" t="s">
        <v>886</v>
      </c>
      <c r="B168" s="5">
        <v>165</v>
      </c>
      <c r="C168" s="5" t="s">
        <v>991</v>
      </c>
      <c r="D168" s="16" t="s">
        <v>992</v>
      </c>
      <c r="E168" s="16"/>
      <c r="F168" s="17"/>
      <c r="G168" s="16" t="s">
        <v>995</v>
      </c>
      <c r="H168" s="16" t="s">
        <v>74</v>
      </c>
      <c r="I168" s="6"/>
      <c r="J168" s="7" t="s">
        <v>66</v>
      </c>
      <c r="K168" s="18"/>
      <c r="L168" s="18" t="s">
        <v>66</v>
      </c>
      <c r="M168" s="18" t="s">
        <v>66</v>
      </c>
      <c r="N168" s="18"/>
      <c r="O168" s="18"/>
      <c r="P168" s="18"/>
      <c r="Q168" s="18" t="s">
        <v>66</v>
      </c>
      <c r="R168" s="18"/>
      <c r="S168" s="16" t="s">
        <v>993</v>
      </c>
      <c r="T168" s="16" t="s">
        <v>994</v>
      </c>
      <c r="U168" s="16"/>
      <c r="V168" s="16"/>
      <c r="W168" s="5"/>
      <c r="X168" s="5"/>
      <c r="Y168" s="5" t="s">
        <v>1093</v>
      </c>
      <c r="Z168" s="5"/>
      <c r="AA168" s="5"/>
      <c r="AB168" s="6" t="str">
        <f t="shared" si="2"/>
        <v/>
      </c>
    </row>
    <row r="169" spans="1:28" ht="45" x14ac:dyDescent="0.25">
      <c r="A169" s="47" t="s">
        <v>886</v>
      </c>
      <c r="B169" s="5">
        <v>166</v>
      </c>
      <c r="C169" s="5" t="s">
        <v>996</v>
      </c>
      <c r="D169" s="16" t="s">
        <v>997</v>
      </c>
      <c r="E169" s="16"/>
      <c r="F169" s="17"/>
      <c r="G169" s="16"/>
      <c r="H169" s="16" t="s">
        <v>74</v>
      </c>
      <c r="I169" s="6"/>
      <c r="J169" s="7" t="s">
        <v>66</v>
      </c>
      <c r="K169" s="18" t="s">
        <v>66</v>
      </c>
      <c r="L169" s="18"/>
      <c r="M169" s="18" t="s">
        <v>66</v>
      </c>
      <c r="N169" s="18"/>
      <c r="O169" s="18"/>
      <c r="P169" s="18"/>
      <c r="Q169" s="18"/>
      <c r="R169" s="18"/>
      <c r="S169" s="16" t="s">
        <v>998</v>
      </c>
      <c r="T169" s="16" t="s">
        <v>999</v>
      </c>
      <c r="U169" s="21" t="s">
        <v>1000</v>
      </c>
      <c r="V169" s="16"/>
      <c r="W169" s="5"/>
      <c r="X169" s="5"/>
      <c r="Y169" s="5" t="s">
        <v>1093</v>
      </c>
      <c r="Z169" s="5"/>
      <c r="AA169" s="5"/>
      <c r="AB169" s="6" t="str">
        <f t="shared" si="2"/>
        <v/>
      </c>
    </row>
    <row r="170" spans="1:28" ht="30" x14ac:dyDescent="0.25">
      <c r="A170" s="47" t="s">
        <v>886</v>
      </c>
      <c r="B170" s="5">
        <v>167</v>
      </c>
      <c r="C170" s="5" t="s">
        <v>1001</v>
      </c>
      <c r="D170" s="16" t="s">
        <v>1002</v>
      </c>
      <c r="E170" s="16"/>
      <c r="F170" s="17"/>
      <c r="G170" s="16" t="s">
        <v>71</v>
      </c>
      <c r="H170" s="16" t="s">
        <v>67</v>
      </c>
      <c r="I170" s="6" t="s">
        <v>66</v>
      </c>
      <c r="J170" s="7"/>
      <c r="K170" s="18"/>
      <c r="L170" s="18"/>
      <c r="M170" s="18"/>
      <c r="N170" s="18"/>
      <c r="O170" s="18"/>
      <c r="P170" s="18"/>
      <c r="Q170" s="18"/>
      <c r="R170" s="18"/>
      <c r="S170" s="16" t="s">
        <v>1003</v>
      </c>
      <c r="T170" s="16" t="s">
        <v>1004</v>
      </c>
      <c r="U170" s="16" t="s">
        <v>1005</v>
      </c>
      <c r="V170" s="21" t="s">
        <v>1006</v>
      </c>
      <c r="W170" s="5"/>
      <c r="X170" s="5"/>
      <c r="Y170" s="5" t="s">
        <v>1093</v>
      </c>
      <c r="Z170" s="5"/>
      <c r="AA170" s="5"/>
      <c r="AB170" s="6" t="str">
        <f t="shared" si="2"/>
        <v/>
      </c>
    </row>
    <row r="171" spans="1:28" ht="30" x14ac:dyDescent="0.25">
      <c r="A171" s="47" t="s">
        <v>886</v>
      </c>
      <c r="B171" s="5">
        <v>168</v>
      </c>
      <c r="C171" s="16" t="s">
        <v>1007</v>
      </c>
      <c r="D171" s="16" t="s">
        <v>1008</v>
      </c>
      <c r="E171" s="16"/>
      <c r="F171" s="17"/>
      <c r="G171" s="16" t="s">
        <v>1012</v>
      </c>
      <c r="H171" s="16" t="s">
        <v>74</v>
      </c>
      <c r="I171" s="6" t="s">
        <v>66</v>
      </c>
      <c r="J171" s="7"/>
      <c r="K171" s="18"/>
      <c r="L171" s="18"/>
      <c r="M171" s="18"/>
      <c r="N171" s="18"/>
      <c r="O171" s="18"/>
      <c r="P171" s="18"/>
      <c r="Q171" s="18"/>
      <c r="R171" s="18"/>
      <c r="S171" s="16" t="s">
        <v>1009</v>
      </c>
      <c r="T171" s="19" t="s">
        <v>1010</v>
      </c>
      <c r="U171" s="16" t="s">
        <v>1011</v>
      </c>
      <c r="V171" s="21"/>
      <c r="W171" s="5"/>
      <c r="X171" s="5"/>
      <c r="Y171" s="5" t="s">
        <v>1093</v>
      </c>
      <c r="Z171" s="5"/>
      <c r="AA171" s="5"/>
      <c r="AB171" s="6" t="str">
        <f t="shared" si="2"/>
        <v/>
      </c>
    </row>
    <row r="172" spans="1:28" ht="30" x14ac:dyDescent="0.25">
      <c r="A172" s="47" t="s">
        <v>886</v>
      </c>
      <c r="B172" s="5">
        <v>169</v>
      </c>
      <c r="C172" s="5" t="s">
        <v>1013</v>
      </c>
      <c r="D172" s="16" t="s">
        <v>1014</v>
      </c>
      <c r="E172" s="16"/>
      <c r="F172" s="17"/>
      <c r="G172" s="16" t="s">
        <v>1018</v>
      </c>
      <c r="H172" s="16" t="s">
        <v>74</v>
      </c>
      <c r="I172" s="6" t="s">
        <v>66</v>
      </c>
      <c r="J172" s="7"/>
      <c r="K172" s="18"/>
      <c r="L172" s="18"/>
      <c r="M172" s="18"/>
      <c r="N172" s="18"/>
      <c r="O172" s="18"/>
      <c r="P172" s="18"/>
      <c r="Q172" s="18"/>
      <c r="R172" s="18"/>
      <c r="S172" s="16" t="s">
        <v>1015</v>
      </c>
      <c r="T172" s="16" t="s">
        <v>1016</v>
      </c>
      <c r="U172" s="16" t="s">
        <v>1017</v>
      </c>
      <c r="V172" s="21"/>
      <c r="W172" s="5"/>
      <c r="X172" s="5"/>
      <c r="Y172" s="5" t="s">
        <v>1093</v>
      </c>
      <c r="Z172" s="5"/>
      <c r="AA172" s="5"/>
      <c r="AB172" s="6" t="str">
        <f t="shared" si="2"/>
        <v/>
      </c>
    </row>
    <row r="173" spans="1:28" ht="30" x14ac:dyDescent="0.25">
      <c r="A173" s="47" t="s">
        <v>886</v>
      </c>
      <c r="B173" s="5">
        <v>170</v>
      </c>
      <c r="C173" s="5" t="s">
        <v>1019</v>
      </c>
      <c r="D173" s="16" t="s">
        <v>1020</v>
      </c>
      <c r="E173" s="16"/>
      <c r="F173" s="17"/>
      <c r="G173" s="16" t="s">
        <v>71</v>
      </c>
      <c r="H173" s="16" t="s">
        <v>88</v>
      </c>
      <c r="I173" s="6" t="s">
        <v>66</v>
      </c>
      <c r="J173" s="7"/>
      <c r="K173" s="18"/>
      <c r="L173" s="18"/>
      <c r="M173" s="18"/>
      <c r="N173" s="18"/>
      <c r="O173" s="18"/>
      <c r="P173" s="18"/>
      <c r="Q173" s="18"/>
      <c r="R173" s="18"/>
      <c r="S173" s="16" t="s">
        <v>1021</v>
      </c>
      <c r="T173" s="19" t="s">
        <v>1022</v>
      </c>
      <c r="U173" s="16"/>
      <c r="V173" s="21"/>
      <c r="W173" s="5"/>
      <c r="X173" s="5"/>
      <c r="Y173" s="5" t="s">
        <v>1093</v>
      </c>
      <c r="Z173" s="5"/>
      <c r="AA173" s="5"/>
      <c r="AB173" s="6" t="str">
        <f t="shared" si="2"/>
        <v/>
      </c>
    </row>
    <row r="174" spans="1:28" ht="45" x14ac:dyDescent="0.25">
      <c r="A174" s="47" t="s">
        <v>886</v>
      </c>
      <c r="B174" s="5">
        <v>171</v>
      </c>
      <c r="C174" s="5" t="s">
        <v>1023</v>
      </c>
      <c r="D174" s="16" t="s">
        <v>1024</v>
      </c>
      <c r="E174" s="16" t="s">
        <v>1025</v>
      </c>
      <c r="F174" s="17"/>
      <c r="G174" s="16" t="s">
        <v>71</v>
      </c>
      <c r="H174" s="16" t="s">
        <v>74</v>
      </c>
      <c r="I174" s="6" t="s">
        <v>66</v>
      </c>
      <c r="J174" s="7"/>
      <c r="K174" s="18"/>
      <c r="L174" s="18"/>
      <c r="M174" s="18"/>
      <c r="N174" s="18"/>
      <c r="O174" s="18"/>
      <c r="P174" s="18"/>
      <c r="Q174" s="18"/>
      <c r="R174" s="18"/>
      <c r="S174" s="16" t="s">
        <v>1026</v>
      </c>
      <c r="T174" s="16" t="s">
        <v>1027</v>
      </c>
      <c r="U174" s="21" t="s">
        <v>1028</v>
      </c>
      <c r="V174" s="21" t="s">
        <v>1029</v>
      </c>
      <c r="W174" s="5"/>
      <c r="X174" s="5"/>
      <c r="Y174" s="5" t="s">
        <v>1093</v>
      </c>
      <c r="Z174" s="5"/>
      <c r="AA174" s="5"/>
      <c r="AB174" s="6" t="str">
        <f t="shared" si="2"/>
        <v/>
      </c>
    </row>
    <row r="175" spans="1:28" ht="30" x14ac:dyDescent="0.25">
      <c r="A175" s="56" t="s">
        <v>1033</v>
      </c>
      <c r="B175" s="57">
        <v>172</v>
      </c>
      <c r="C175" s="57" t="s">
        <v>1030</v>
      </c>
      <c r="D175" s="58" t="s">
        <v>1031</v>
      </c>
      <c r="E175" s="58" t="s">
        <v>87</v>
      </c>
      <c r="F175" s="59" t="s">
        <v>66</v>
      </c>
      <c r="G175" s="58" t="s">
        <v>94</v>
      </c>
      <c r="H175" s="58" t="s">
        <v>88</v>
      </c>
      <c r="I175" s="60" t="s">
        <v>66</v>
      </c>
      <c r="J175" s="61"/>
      <c r="K175" s="62"/>
      <c r="L175" s="62"/>
      <c r="M175" s="62"/>
      <c r="N175" s="62"/>
      <c r="O175" s="62"/>
      <c r="P175" s="62"/>
      <c r="Q175" s="62"/>
      <c r="R175" s="62"/>
      <c r="S175" s="58" t="s">
        <v>1032</v>
      </c>
      <c r="T175" s="58" t="s">
        <v>1034</v>
      </c>
      <c r="U175" s="58" t="s">
        <v>1035</v>
      </c>
      <c r="V175" s="63" t="s">
        <v>1036</v>
      </c>
      <c r="W175" s="57">
        <v>100</v>
      </c>
      <c r="X175" s="57"/>
      <c r="Y175" s="57"/>
      <c r="Z175" s="57">
        <v>1175</v>
      </c>
      <c r="AA175" s="57">
        <v>2257</v>
      </c>
      <c r="AB175" s="60" t="str">
        <f t="shared" si="2"/>
        <v>*</v>
      </c>
    </row>
  </sheetData>
  <conditionalFormatting sqref="D3">
    <cfRule type="duplicateValues" dxfId="227" priority="108"/>
    <cfRule type="duplicateValues" dxfId="226" priority="109"/>
  </conditionalFormatting>
  <conditionalFormatting sqref="S90">
    <cfRule type="duplicateValues" dxfId="225" priority="107"/>
  </conditionalFormatting>
  <conditionalFormatting sqref="D42">
    <cfRule type="duplicateValues" dxfId="224" priority="102"/>
    <cfRule type="duplicateValues" dxfId="223" priority="106"/>
  </conditionalFormatting>
  <conditionalFormatting sqref="C42">
    <cfRule type="duplicateValues" dxfId="222" priority="104"/>
    <cfRule type="duplicateValues" dxfId="221" priority="105"/>
  </conditionalFormatting>
  <conditionalFormatting sqref="S42">
    <cfRule type="duplicateValues" dxfId="220" priority="103"/>
  </conditionalFormatting>
  <conditionalFormatting sqref="S42">
    <cfRule type="duplicateValues" dxfId="219" priority="101"/>
  </conditionalFormatting>
  <conditionalFormatting sqref="D42">
    <cfRule type="duplicateValues" dxfId="218" priority="94"/>
    <cfRule type="duplicateValues" dxfId="217" priority="100"/>
  </conditionalFormatting>
  <conditionalFormatting sqref="C42">
    <cfRule type="duplicateValues" dxfId="216" priority="95"/>
    <cfRule type="duplicateValues" dxfId="215" priority="96"/>
    <cfRule type="duplicateValues" dxfId="214" priority="97"/>
    <cfRule type="duplicateValues" dxfId="213" priority="98"/>
    <cfRule type="duplicateValues" dxfId="212" priority="99"/>
  </conditionalFormatting>
  <conditionalFormatting sqref="S42">
    <cfRule type="duplicateValues" dxfId="211" priority="93"/>
  </conditionalFormatting>
  <conditionalFormatting sqref="D41">
    <cfRule type="duplicateValues" dxfId="210" priority="88"/>
    <cfRule type="duplicateValues" dxfId="209" priority="92"/>
  </conditionalFormatting>
  <conditionalFormatting sqref="C41">
    <cfRule type="duplicateValues" dxfId="208" priority="90"/>
    <cfRule type="duplicateValues" dxfId="207" priority="91"/>
  </conditionalFormatting>
  <conditionalFormatting sqref="S41">
    <cfRule type="duplicateValues" dxfId="206" priority="89"/>
  </conditionalFormatting>
  <conditionalFormatting sqref="C41">
    <cfRule type="duplicateValues" dxfId="205" priority="83"/>
    <cfRule type="duplicateValues" dxfId="204" priority="84"/>
    <cfRule type="duplicateValues" dxfId="203" priority="85"/>
    <cfRule type="duplicateValues" dxfId="202" priority="86"/>
    <cfRule type="duplicateValues" dxfId="201" priority="87"/>
  </conditionalFormatting>
  <conditionalFormatting sqref="S135">
    <cfRule type="duplicateValues" dxfId="200" priority="82"/>
  </conditionalFormatting>
  <conditionalFormatting sqref="S135">
    <cfRule type="duplicateValues" dxfId="199" priority="81"/>
  </conditionalFormatting>
  <conditionalFormatting sqref="S57">
    <cfRule type="duplicateValues" dxfId="198" priority="110"/>
  </conditionalFormatting>
  <conditionalFormatting sqref="S153">
    <cfRule type="duplicateValues" dxfId="197" priority="80"/>
  </conditionalFormatting>
  <conditionalFormatting sqref="D155">
    <cfRule type="duplicateValues" dxfId="196" priority="78"/>
    <cfRule type="duplicateValues" dxfId="195" priority="79"/>
  </conditionalFormatting>
  <conditionalFormatting sqref="D155">
    <cfRule type="duplicateValues" dxfId="194" priority="76"/>
    <cfRule type="duplicateValues" dxfId="193" priority="77"/>
  </conditionalFormatting>
  <conditionalFormatting sqref="S156">
    <cfRule type="duplicateValues" dxfId="192" priority="75"/>
  </conditionalFormatting>
  <conditionalFormatting sqref="S156">
    <cfRule type="duplicateValues" dxfId="191" priority="74"/>
  </conditionalFormatting>
  <conditionalFormatting sqref="D145 D57:D58">
    <cfRule type="duplicateValues" dxfId="190" priority="111"/>
    <cfRule type="duplicateValues" dxfId="189" priority="112"/>
  </conditionalFormatting>
  <conditionalFormatting sqref="F42">
    <cfRule type="duplicateValues" dxfId="188" priority="72"/>
    <cfRule type="duplicateValues" dxfId="187" priority="73"/>
  </conditionalFormatting>
  <conditionalFormatting sqref="F42">
    <cfRule type="duplicateValues" dxfId="186" priority="71"/>
  </conditionalFormatting>
  <conditionalFormatting sqref="F43">
    <cfRule type="duplicateValues" dxfId="185" priority="69"/>
    <cfRule type="duplicateValues" dxfId="184" priority="70"/>
  </conditionalFormatting>
  <conditionalFormatting sqref="F43">
    <cfRule type="duplicateValues" dxfId="183" priority="68"/>
  </conditionalFormatting>
  <conditionalFormatting sqref="F44">
    <cfRule type="duplicateValues" dxfId="182" priority="66"/>
    <cfRule type="duplicateValues" dxfId="181" priority="67"/>
  </conditionalFormatting>
  <conditionalFormatting sqref="F44">
    <cfRule type="duplicateValues" dxfId="180" priority="65"/>
  </conditionalFormatting>
  <conditionalFormatting sqref="F45">
    <cfRule type="duplicateValues" dxfId="179" priority="63"/>
    <cfRule type="duplicateValues" dxfId="178" priority="64"/>
  </conditionalFormatting>
  <conditionalFormatting sqref="F45">
    <cfRule type="duplicateValues" dxfId="177" priority="62"/>
  </conditionalFormatting>
  <conditionalFormatting sqref="F46">
    <cfRule type="duplicateValues" dxfId="176" priority="60"/>
    <cfRule type="duplicateValues" dxfId="175" priority="61"/>
  </conditionalFormatting>
  <conditionalFormatting sqref="F46">
    <cfRule type="duplicateValues" dxfId="174" priority="59"/>
  </conditionalFormatting>
  <conditionalFormatting sqref="F47">
    <cfRule type="duplicateValues" dxfId="173" priority="57"/>
    <cfRule type="duplicateValues" dxfId="172" priority="58"/>
  </conditionalFormatting>
  <conditionalFormatting sqref="F47">
    <cfRule type="duplicateValues" dxfId="171" priority="56"/>
  </conditionalFormatting>
  <conditionalFormatting sqref="C1 C83:C1048576 C3:C81">
    <cfRule type="duplicateValues" dxfId="170" priority="55"/>
  </conditionalFormatting>
  <conditionalFormatting sqref="F52">
    <cfRule type="duplicateValues" dxfId="169" priority="52"/>
  </conditionalFormatting>
  <conditionalFormatting sqref="F52">
    <cfRule type="duplicateValues" dxfId="168" priority="53"/>
    <cfRule type="duplicateValues" dxfId="167" priority="54"/>
  </conditionalFormatting>
  <conditionalFormatting sqref="F53">
    <cfRule type="duplicateValues" dxfId="166" priority="49"/>
  </conditionalFormatting>
  <conditionalFormatting sqref="F53">
    <cfRule type="duplicateValues" dxfId="165" priority="50"/>
    <cfRule type="duplicateValues" dxfId="164" priority="51"/>
  </conditionalFormatting>
  <conditionalFormatting sqref="F54">
    <cfRule type="duplicateValues" dxfId="163" priority="46"/>
  </conditionalFormatting>
  <conditionalFormatting sqref="F54">
    <cfRule type="duplicateValues" dxfId="162" priority="47"/>
    <cfRule type="duplicateValues" dxfId="161" priority="48"/>
  </conditionalFormatting>
  <conditionalFormatting sqref="F55">
    <cfRule type="duplicateValues" dxfId="160" priority="43"/>
  </conditionalFormatting>
  <conditionalFormatting sqref="F55">
    <cfRule type="duplicateValues" dxfId="159" priority="44"/>
    <cfRule type="duplicateValues" dxfId="158" priority="45"/>
  </conditionalFormatting>
  <conditionalFormatting sqref="F51">
    <cfRule type="duplicateValues" dxfId="157" priority="40"/>
  </conditionalFormatting>
  <conditionalFormatting sqref="F51">
    <cfRule type="duplicateValues" dxfId="156" priority="41"/>
    <cfRule type="duplicateValues" dxfId="155" priority="42"/>
  </conditionalFormatting>
  <conditionalFormatting sqref="C146:C1048576 C58:C81 C3:C40 C43:C56 C83:C144">
    <cfRule type="duplicateValues" dxfId="154" priority="113"/>
    <cfRule type="duplicateValues" dxfId="153" priority="114"/>
  </conditionalFormatting>
  <conditionalFormatting sqref="C146:C1048576 C58:C81 C3:C40 C43:C56 C83:C144">
    <cfRule type="duplicateValues" dxfId="152" priority="115"/>
    <cfRule type="duplicateValues" dxfId="151" priority="116"/>
    <cfRule type="duplicateValues" dxfId="150" priority="117"/>
    <cfRule type="duplicateValues" dxfId="149" priority="118"/>
    <cfRule type="duplicateValues" dxfId="148" priority="119"/>
  </conditionalFormatting>
  <conditionalFormatting sqref="F60">
    <cfRule type="duplicateValues" dxfId="147" priority="37"/>
  </conditionalFormatting>
  <conditionalFormatting sqref="F60">
    <cfRule type="duplicateValues" dxfId="146" priority="38"/>
    <cfRule type="duplicateValues" dxfId="145" priority="39"/>
  </conditionalFormatting>
  <conditionalFormatting sqref="F62">
    <cfRule type="duplicateValues" dxfId="144" priority="34"/>
  </conditionalFormatting>
  <conditionalFormatting sqref="F62">
    <cfRule type="duplicateValues" dxfId="143" priority="35"/>
    <cfRule type="duplicateValues" dxfId="142" priority="36"/>
  </conditionalFormatting>
  <conditionalFormatting sqref="F63">
    <cfRule type="duplicateValues" dxfId="141" priority="31"/>
  </conditionalFormatting>
  <conditionalFormatting sqref="F63">
    <cfRule type="duplicateValues" dxfId="140" priority="32"/>
    <cfRule type="duplicateValues" dxfId="139" priority="33"/>
  </conditionalFormatting>
  <conditionalFormatting sqref="F64">
    <cfRule type="duplicateValues" dxfId="138" priority="28"/>
  </conditionalFormatting>
  <conditionalFormatting sqref="F64">
    <cfRule type="duplicateValues" dxfId="137" priority="29"/>
    <cfRule type="duplicateValues" dxfId="136" priority="30"/>
  </conditionalFormatting>
  <conditionalFormatting sqref="F65">
    <cfRule type="duplicateValues" dxfId="135" priority="25"/>
  </conditionalFormatting>
  <conditionalFormatting sqref="F65">
    <cfRule type="duplicateValues" dxfId="134" priority="26"/>
    <cfRule type="duplicateValues" dxfId="133" priority="27"/>
  </conditionalFormatting>
  <conditionalFormatting sqref="F75">
    <cfRule type="duplicateValues" dxfId="132" priority="22"/>
  </conditionalFormatting>
  <conditionalFormatting sqref="F75">
    <cfRule type="duplicateValues" dxfId="131" priority="23"/>
    <cfRule type="duplicateValues" dxfId="130" priority="24"/>
  </conditionalFormatting>
  <conditionalFormatting sqref="F67">
    <cfRule type="duplicateValues" dxfId="129" priority="19"/>
  </conditionalFormatting>
  <conditionalFormatting sqref="F67">
    <cfRule type="duplicateValues" dxfId="128" priority="20"/>
    <cfRule type="duplicateValues" dxfId="127" priority="21"/>
  </conditionalFormatting>
  <conditionalFormatting sqref="E83">
    <cfRule type="duplicateValues" dxfId="126" priority="16"/>
  </conditionalFormatting>
  <conditionalFormatting sqref="E83">
    <cfRule type="duplicateValues" dxfId="125" priority="17"/>
    <cfRule type="duplicateValues" dxfId="124" priority="18"/>
  </conditionalFormatting>
  <conditionalFormatting sqref="D1 D83:D1048576 D3:D81">
    <cfRule type="duplicateValues" dxfId="123" priority="120"/>
  </conditionalFormatting>
  <conditionalFormatting sqref="D146:D154 D3:D40 D156:D1048576 D59:D81 D43:D56 D83:D144">
    <cfRule type="duplicateValues" dxfId="122" priority="121"/>
    <cfRule type="duplicateValues" dxfId="121" priority="122"/>
  </conditionalFormatting>
  <conditionalFormatting sqref="S157:S1048576 S145:S152 S136:S141 S3:S36 S38:S40 S125:S134 S91:S98 S105:S123 S43:S56 S59:S72 S75:S81 S83:S89">
    <cfRule type="duplicateValues" dxfId="120" priority="123"/>
  </conditionalFormatting>
  <conditionalFormatting sqref="S157:S1048576 S145:S152 S136:S141 S125:S134 S43:S56 S3:S40 S59:S73 S75:S81 S83:S123">
    <cfRule type="duplicateValues" dxfId="119" priority="124"/>
  </conditionalFormatting>
  <conditionalFormatting sqref="V1 V83:V1048576 V3:V81">
    <cfRule type="duplicateValues" dxfId="118" priority="15"/>
  </conditionalFormatting>
  <conditionalFormatting sqref="S153">
    <cfRule type="duplicateValues" dxfId="117" priority="125"/>
  </conditionalFormatting>
  <conditionalFormatting sqref="C82">
    <cfRule type="duplicateValues" dxfId="116" priority="2"/>
  </conditionalFormatting>
  <conditionalFormatting sqref="C82">
    <cfRule type="duplicateValues" dxfId="115" priority="3"/>
    <cfRule type="duplicateValues" dxfId="114" priority="4"/>
  </conditionalFormatting>
  <conditionalFormatting sqref="C82">
    <cfRule type="duplicateValues" dxfId="113" priority="5"/>
    <cfRule type="duplicateValues" dxfId="112" priority="6"/>
    <cfRule type="duplicateValues" dxfId="111" priority="7"/>
    <cfRule type="duplicateValues" dxfId="110" priority="8"/>
    <cfRule type="duplicateValues" dxfId="109" priority="9"/>
  </conditionalFormatting>
  <conditionalFormatting sqref="D82">
    <cfRule type="duplicateValues" dxfId="108" priority="10"/>
  </conditionalFormatting>
  <conditionalFormatting sqref="D82">
    <cfRule type="duplicateValues" dxfId="107" priority="11"/>
    <cfRule type="duplicateValues" dxfId="106" priority="12"/>
  </conditionalFormatting>
  <conditionalFormatting sqref="S82">
    <cfRule type="duplicateValues" dxfId="105" priority="13"/>
  </conditionalFormatting>
  <conditionalFormatting sqref="S82">
    <cfRule type="duplicateValues" dxfId="104" priority="14"/>
  </conditionalFormatting>
  <conditionalFormatting sqref="V82">
    <cfRule type="duplicateValues" dxfId="103" priority="1"/>
  </conditionalFormatting>
  <hyperlinks>
    <hyperlink ref="D162" r:id="rId1" display="https://niengiamtrangvang.com/congty/1187853312/tr%C3%A1i-c%C3%A2y-s%E1%BA%A5y-%C4%91%E1%BB%89nh-nam-c%C3%B4ng-ty-tnhh-%C4%91%E1%BA%A7u-t%C6%B0-%C4%91%E1%BB%89nh-nam.html" xr:uid="{00000000-0004-0000-0000-000000000000}"/>
    <hyperlink ref="U154" r:id="rId2" xr:uid="{00000000-0004-0000-0000-000001000000}"/>
    <hyperlink ref="U55" r:id="rId3" xr:uid="{00000000-0004-0000-0000-000002000000}"/>
    <hyperlink ref="U107" r:id="rId4" xr:uid="{00000000-0004-0000-0000-000003000000}"/>
    <hyperlink ref="U56" r:id="rId5" xr:uid="{00000000-0004-0000-0000-000004000000}"/>
    <hyperlink ref="U57" r:id="rId6" xr:uid="{00000000-0004-0000-0000-000005000000}"/>
    <hyperlink ref="U116" r:id="rId7" xr:uid="{00000000-0004-0000-0000-000006000000}"/>
    <hyperlink ref="U77" r:id="rId8" xr:uid="{00000000-0004-0000-0000-000007000000}"/>
    <hyperlink ref="U111" r:id="rId9" xr:uid="{00000000-0004-0000-0000-000008000000}"/>
    <hyperlink ref="U131" r:id="rId10" xr:uid="{00000000-0004-0000-0000-000009000000}"/>
    <hyperlink ref="U117" r:id="rId11" xr:uid="{00000000-0004-0000-0000-00000A000000}"/>
    <hyperlink ref="U102" r:id="rId12" xr:uid="{00000000-0004-0000-0000-00000B000000}"/>
    <hyperlink ref="U33" r:id="rId13" xr:uid="{00000000-0004-0000-0000-00000C000000}"/>
    <hyperlink ref="U58" r:id="rId14" xr:uid="{00000000-0004-0000-0000-00000D000000}"/>
    <hyperlink ref="U34" r:id="rId15" xr:uid="{00000000-0004-0000-0000-00000E000000}"/>
    <hyperlink ref="U52" r:id="rId16" xr:uid="{00000000-0004-0000-0000-00000F000000}"/>
    <hyperlink ref="U104" r:id="rId17" display="mailto:VNInfo@laviewater.com" xr:uid="{00000000-0004-0000-0000-000010000000}"/>
    <hyperlink ref="U36" r:id="rId18" xr:uid="{00000000-0004-0000-0000-000011000000}"/>
    <hyperlink ref="U9" r:id="rId19" xr:uid="{00000000-0004-0000-0000-000012000000}"/>
    <hyperlink ref="U5" r:id="rId20" display="mailto:vinakenbeer@vnn.vn" xr:uid="{00000000-0004-0000-0000-000013000000}"/>
    <hyperlink ref="U74" r:id="rId21" xr:uid="{00000000-0004-0000-0000-000014000000}"/>
    <hyperlink ref="U27" r:id="rId22" xr:uid="{00000000-0004-0000-0000-000015000000}"/>
    <hyperlink ref="U157" r:id="rId23" xr:uid="{00000000-0004-0000-0000-000016000000}"/>
    <hyperlink ref="U160" r:id="rId24" xr:uid="{00000000-0004-0000-0000-000017000000}"/>
    <hyperlink ref="U85" r:id="rId25" xr:uid="{00000000-0004-0000-0000-000018000000}"/>
    <hyperlink ref="U174" r:id="rId26" xr:uid="{00000000-0004-0000-0000-000019000000}"/>
    <hyperlink ref="U46" r:id="rId27" xr:uid="{00000000-0004-0000-0000-00001A000000}"/>
    <hyperlink ref="U92" r:id="rId28" xr:uid="{00000000-0004-0000-0000-00001B000000}"/>
    <hyperlink ref="U149" r:id="rId29" xr:uid="{00000000-0004-0000-0000-00001C000000}"/>
    <hyperlink ref="U75" r:id="rId30" xr:uid="{00000000-0004-0000-0000-00001D000000}"/>
    <hyperlink ref="V75" r:id="rId31" xr:uid="{00000000-0004-0000-0000-00001E000000}"/>
    <hyperlink ref="V149" r:id="rId32" xr:uid="{00000000-0004-0000-0000-00001F000000}"/>
    <hyperlink ref="U133" r:id="rId33" xr:uid="{00000000-0004-0000-0000-000020000000}"/>
    <hyperlink ref="V133" r:id="rId34" xr:uid="{00000000-0004-0000-0000-000021000000}"/>
    <hyperlink ref="U169" r:id="rId35" xr:uid="{00000000-0004-0000-0000-000022000000}"/>
    <hyperlink ref="U48" r:id="rId36" xr:uid="{00000000-0004-0000-0000-000023000000}"/>
    <hyperlink ref="V48" r:id="rId37" xr:uid="{00000000-0004-0000-0000-000024000000}"/>
    <hyperlink ref="U76" r:id="rId38" xr:uid="{00000000-0004-0000-0000-000025000000}"/>
    <hyperlink ref="U129" r:id="rId39" xr:uid="{00000000-0004-0000-0000-000026000000}"/>
    <hyperlink ref="U84" r:id="rId40" xr:uid="{00000000-0004-0000-0000-000027000000}"/>
    <hyperlink ref="V129" r:id="rId41" xr:uid="{00000000-0004-0000-0000-000028000000}"/>
    <hyperlink ref="V84" r:id="rId42" xr:uid="{00000000-0004-0000-0000-000029000000}"/>
    <hyperlink ref="U143" r:id="rId43" xr:uid="{00000000-0004-0000-0000-00002A000000}"/>
    <hyperlink ref="V143" r:id="rId44" xr:uid="{00000000-0004-0000-0000-00002B000000}"/>
    <hyperlink ref="V142" r:id="rId45" xr:uid="{00000000-0004-0000-0000-00002C000000}"/>
    <hyperlink ref="V147" r:id="rId46" xr:uid="{00000000-0004-0000-0000-00002D000000}"/>
    <hyperlink ref="U147" r:id="rId47" xr:uid="{00000000-0004-0000-0000-00002E000000}"/>
  </hyperlinks>
  <pageMargins left="0.70866141732283472" right="0.70866141732283472" top="0.74803149606299213" bottom="0.74803149606299213" header="0.31496062992125984" footer="0.31496062992125984"/>
  <pageSetup scale="95" fitToHeight="0" orientation="portrait" r:id="rId48"/>
  <headerFooter>
    <oddFooter>&amp;R&amp;"Calibri,Regular"&amp;K000000&amp;P/&amp;N</oddFooter>
  </headerFooter>
  <drawing r:id="rId49"/>
  <tableParts count="1">
    <tablePart r:id="rId5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B65"/>
  <sheetViews>
    <sheetView workbookViewId="0">
      <selection activeCell="B2" sqref="B2"/>
    </sheetView>
  </sheetViews>
  <sheetFormatPr defaultColWidth="11.42578125" defaultRowHeight="15" x14ac:dyDescent="0.25"/>
  <cols>
    <col min="1" max="1" width="4.140625" customWidth="1"/>
    <col min="2" max="2" width="22.42578125" customWidth="1"/>
  </cols>
  <sheetData>
    <row r="2" spans="1:2" x14ac:dyDescent="0.25">
      <c r="B2" s="8" t="s">
        <v>1115</v>
      </c>
    </row>
    <row r="3" spans="1:2" x14ac:dyDescent="0.25">
      <c r="A3">
        <v>1</v>
      </c>
      <c r="B3" s="44" t="s">
        <v>1130</v>
      </c>
    </row>
    <row r="4" spans="1:2" x14ac:dyDescent="0.25">
      <c r="A4">
        <v>2</v>
      </c>
      <c r="B4" s="44" t="s">
        <v>69</v>
      </c>
    </row>
    <row r="5" spans="1:2" x14ac:dyDescent="0.25">
      <c r="A5">
        <v>3</v>
      </c>
      <c r="B5" s="44" t="s">
        <v>76</v>
      </c>
    </row>
    <row r="6" spans="1:2" x14ac:dyDescent="0.25">
      <c r="A6">
        <v>4</v>
      </c>
      <c r="B6" s="44" t="s">
        <v>1118</v>
      </c>
    </row>
    <row r="7" spans="1:2" x14ac:dyDescent="0.25">
      <c r="A7">
        <v>5</v>
      </c>
      <c r="B7" s="44" t="s">
        <v>90</v>
      </c>
    </row>
    <row r="8" spans="1:2" x14ac:dyDescent="0.25">
      <c r="A8">
        <v>6</v>
      </c>
      <c r="B8" s="45" t="s">
        <v>99</v>
      </c>
    </row>
    <row r="9" spans="1:2" x14ac:dyDescent="0.25">
      <c r="A9">
        <v>7</v>
      </c>
      <c r="B9" s="44" t="s">
        <v>118</v>
      </c>
    </row>
    <row r="10" spans="1:2" x14ac:dyDescent="0.25">
      <c r="A10">
        <v>8</v>
      </c>
      <c r="B10" s="44" t="s">
        <v>124</v>
      </c>
    </row>
    <row r="11" spans="1:2" x14ac:dyDescent="0.25">
      <c r="A11">
        <v>9</v>
      </c>
      <c r="B11" s="44" t="s">
        <v>137</v>
      </c>
    </row>
    <row r="12" spans="1:2" x14ac:dyDescent="0.25">
      <c r="A12">
        <v>10</v>
      </c>
      <c r="B12" s="44" t="s">
        <v>1128</v>
      </c>
    </row>
    <row r="13" spans="1:2" x14ac:dyDescent="0.25">
      <c r="A13">
        <v>11</v>
      </c>
      <c r="B13" s="44" t="s">
        <v>1125</v>
      </c>
    </row>
    <row r="14" spans="1:2" x14ac:dyDescent="0.25">
      <c r="A14">
        <v>12</v>
      </c>
      <c r="B14" s="44" t="s">
        <v>1131</v>
      </c>
    </row>
    <row r="15" spans="1:2" x14ac:dyDescent="0.25">
      <c r="A15">
        <v>13</v>
      </c>
      <c r="B15" s="44" t="s">
        <v>243</v>
      </c>
    </row>
    <row r="16" spans="1:2" x14ac:dyDescent="0.25">
      <c r="A16">
        <v>14</v>
      </c>
      <c r="B16" s="44" t="s">
        <v>271</v>
      </c>
    </row>
    <row r="17" spans="1:2" x14ac:dyDescent="0.25">
      <c r="A17">
        <v>15</v>
      </c>
      <c r="B17" s="44" t="s">
        <v>277</v>
      </c>
    </row>
    <row r="18" spans="1:2" x14ac:dyDescent="0.25">
      <c r="A18">
        <v>16</v>
      </c>
      <c r="B18" s="44" t="s">
        <v>286</v>
      </c>
    </row>
    <row r="19" spans="1:2" x14ac:dyDescent="0.25">
      <c r="A19">
        <v>17</v>
      </c>
      <c r="B19" s="44" t="s">
        <v>1127</v>
      </c>
    </row>
    <row r="20" spans="1:2" x14ac:dyDescent="0.25">
      <c r="A20">
        <v>18</v>
      </c>
      <c r="B20" s="44" t="s">
        <v>1122</v>
      </c>
    </row>
    <row r="21" spans="1:2" x14ac:dyDescent="0.25">
      <c r="A21">
        <v>19</v>
      </c>
      <c r="B21" s="44" t="s">
        <v>294</v>
      </c>
    </row>
    <row r="22" spans="1:2" x14ac:dyDescent="0.25">
      <c r="A22">
        <v>20</v>
      </c>
      <c r="B22" s="44" t="s">
        <v>333</v>
      </c>
    </row>
    <row r="23" spans="1:2" x14ac:dyDescent="0.25">
      <c r="A23">
        <v>21</v>
      </c>
      <c r="B23" s="44" t="s">
        <v>1126</v>
      </c>
    </row>
    <row r="24" spans="1:2" x14ac:dyDescent="0.25">
      <c r="A24">
        <v>22</v>
      </c>
      <c r="B24" s="44" t="s">
        <v>1117</v>
      </c>
    </row>
    <row r="25" spans="1:2" x14ac:dyDescent="0.25">
      <c r="A25">
        <v>23</v>
      </c>
      <c r="B25" s="9" t="s">
        <v>338</v>
      </c>
    </row>
    <row r="26" spans="1:2" x14ac:dyDescent="0.25">
      <c r="A26">
        <v>24</v>
      </c>
      <c r="B26" s="45" t="s">
        <v>361</v>
      </c>
    </row>
    <row r="27" spans="1:2" x14ac:dyDescent="0.25">
      <c r="A27">
        <v>25</v>
      </c>
      <c r="B27" s="44" t="s">
        <v>482</v>
      </c>
    </row>
    <row r="28" spans="1:2" x14ac:dyDescent="0.25">
      <c r="A28">
        <v>26</v>
      </c>
      <c r="B28" s="9" t="s">
        <v>489</v>
      </c>
    </row>
    <row r="29" spans="1:2" x14ac:dyDescent="0.25">
      <c r="A29">
        <v>27</v>
      </c>
      <c r="B29" s="9" t="s">
        <v>498</v>
      </c>
    </row>
    <row r="30" spans="1:2" x14ac:dyDescent="0.25">
      <c r="A30">
        <v>28</v>
      </c>
      <c r="B30" s="44" t="s">
        <v>512</v>
      </c>
    </row>
    <row r="31" spans="1:2" x14ac:dyDescent="0.25">
      <c r="A31">
        <v>29</v>
      </c>
      <c r="B31" s="44" t="s">
        <v>524</v>
      </c>
    </row>
    <row r="32" spans="1:2" x14ac:dyDescent="0.25">
      <c r="A32">
        <v>30</v>
      </c>
      <c r="B32" s="45" t="s">
        <v>539</v>
      </c>
    </row>
    <row r="33" spans="1:2" x14ac:dyDescent="0.25">
      <c r="A33">
        <v>31</v>
      </c>
      <c r="B33" s="44" t="s">
        <v>570</v>
      </c>
    </row>
    <row r="34" spans="1:2" x14ac:dyDescent="0.25">
      <c r="A34">
        <v>32</v>
      </c>
      <c r="B34" s="44" t="s">
        <v>600</v>
      </c>
    </row>
    <row r="35" spans="1:2" x14ac:dyDescent="0.25">
      <c r="A35">
        <v>33</v>
      </c>
      <c r="B35" s="44" t="s">
        <v>609</v>
      </c>
    </row>
    <row r="36" spans="1:2" x14ac:dyDescent="0.25">
      <c r="A36">
        <v>34</v>
      </c>
      <c r="B36" s="44" t="s">
        <v>1123</v>
      </c>
    </row>
    <row r="37" spans="1:2" x14ac:dyDescent="0.25">
      <c r="A37">
        <v>35</v>
      </c>
      <c r="B37" s="44" t="s">
        <v>617</v>
      </c>
    </row>
    <row r="38" spans="1:2" x14ac:dyDescent="0.25">
      <c r="A38">
        <v>36</v>
      </c>
      <c r="B38" s="44" t="s">
        <v>1121</v>
      </c>
    </row>
    <row r="39" spans="1:2" x14ac:dyDescent="0.25">
      <c r="A39">
        <v>37</v>
      </c>
      <c r="B39" s="44" t="s">
        <v>624</v>
      </c>
    </row>
    <row r="40" spans="1:2" x14ac:dyDescent="0.25">
      <c r="A40">
        <v>38</v>
      </c>
      <c r="B40" s="44" t="s">
        <v>630</v>
      </c>
    </row>
    <row r="41" spans="1:2" x14ac:dyDescent="0.25">
      <c r="A41">
        <v>39</v>
      </c>
      <c r="B41" s="45" t="s">
        <v>650</v>
      </c>
    </row>
    <row r="42" spans="1:2" x14ac:dyDescent="0.25">
      <c r="A42">
        <v>40</v>
      </c>
      <c r="B42" s="44" t="s">
        <v>666</v>
      </c>
    </row>
    <row r="43" spans="1:2" x14ac:dyDescent="0.25">
      <c r="A43">
        <v>41</v>
      </c>
      <c r="B43" s="9" t="s">
        <v>684</v>
      </c>
    </row>
    <row r="44" spans="1:2" x14ac:dyDescent="0.25">
      <c r="A44">
        <v>42</v>
      </c>
      <c r="B44" s="44" t="s">
        <v>689</v>
      </c>
    </row>
    <row r="45" spans="1:2" x14ac:dyDescent="0.25">
      <c r="A45">
        <v>43</v>
      </c>
      <c r="B45" s="44" t="s">
        <v>694</v>
      </c>
    </row>
    <row r="46" spans="1:2" x14ac:dyDescent="0.25">
      <c r="A46">
        <v>44</v>
      </c>
      <c r="B46" s="44" t="s">
        <v>722</v>
      </c>
    </row>
    <row r="47" spans="1:2" x14ac:dyDescent="0.25">
      <c r="A47">
        <v>45</v>
      </c>
      <c r="B47" s="44" t="s">
        <v>741</v>
      </c>
    </row>
    <row r="48" spans="1:2" x14ac:dyDescent="0.25">
      <c r="A48">
        <v>46</v>
      </c>
      <c r="B48" s="44" t="s">
        <v>754</v>
      </c>
    </row>
    <row r="49" spans="1:2" x14ac:dyDescent="0.25">
      <c r="A49">
        <v>47</v>
      </c>
      <c r="B49" s="44" t="s">
        <v>770</v>
      </c>
    </row>
    <row r="50" spans="1:2" x14ac:dyDescent="0.25">
      <c r="A50">
        <v>48</v>
      </c>
      <c r="B50" s="45" t="s">
        <v>796</v>
      </c>
    </row>
    <row r="51" spans="1:2" x14ac:dyDescent="0.25">
      <c r="A51">
        <v>49</v>
      </c>
      <c r="B51" s="44" t="s">
        <v>805</v>
      </c>
    </row>
    <row r="52" spans="1:2" x14ac:dyDescent="0.25">
      <c r="A52">
        <v>50</v>
      </c>
      <c r="B52" s="44" t="s">
        <v>816</v>
      </c>
    </row>
    <row r="53" spans="1:2" x14ac:dyDescent="0.25">
      <c r="A53">
        <v>51</v>
      </c>
      <c r="B53" s="44" t="s">
        <v>1124</v>
      </c>
    </row>
    <row r="54" spans="1:2" x14ac:dyDescent="0.25">
      <c r="A54">
        <v>52</v>
      </c>
      <c r="B54" s="44" t="s">
        <v>826</v>
      </c>
    </row>
    <row r="55" spans="1:2" x14ac:dyDescent="0.25">
      <c r="A55">
        <v>53</v>
      </c>
      <c r="B55" s="9" t="s">
        <v>832</v>
      </c>
    </row>
    <row r="56" spans="1:2" x14ac:dyDescent="0.25">
      <c r="A56">
        <v>54</v>
      </c>
      <c r="B56" s="44" t="s">
        <v>852</v>
      </c>
    </row>
    <row r="57" spans="1:2" x14ac:dyDescent="0.25">
      <c r="A57">
        <v>55</v>
      </c>
      <c r="B57" s="44" t="s">
        <v>861</v>
      </c>
    </row>
    <row r="58" spans="1:2" x14ac:dyDescent="0.25">
      <c r="A58">
        <v>56</v>
      </c>
      <c r="B58" s="44" t="s">
        <v>868</v>
      </c>
    </row>
    <row r="59" spans="1:2" x14ac:dyDescent="0.25">
      <c r="A59">
        <v>57</v>
      </c>
      <c r="B59" s="44" t="s">
        <v>876</v>
      </c>
    </row>
    <row r="60" spans="1:2" x14ac:dyDescent="0.25">
      <c r="A60">
        <v>58</v>
      </c>
      <c r="B60" s="44" t="s">
        <v>886</v>
      </c>
    </row>
    <row r="61" spans="1:2" x14ac:dyDescent="0.25">
      <c r="A61">
        <v>59</v>
      </c>
      <c r="B61" s="44" t="s">
        <v>1129</v>
      </c>
    </row>
    <row r="62" spans="1:2" x14ac:dyDescent="0.25">
      <c r="A62">
        <v>60</v>
      </c>
      <c r="B62" s="44" t="s">
        <v>1119</v>
      </c>
    </row>
    <row r="63" spans="1:2" x14ac:dyDescent="0.25">
      <c r="A63">
        <v>61</v>
      </c>
      <c r="B63" s="44" t="s">
        <v>1033</v>
      </c>
    </row>
    <row r="64" spans="1:2" x14ac:dyDescent="0.25">
      <c r="A64">
        <v>62</v>
      </c>
      <c r="B64" s="9" t="s">
        <v>1116</v>
      </c>
    </row>
    <row r="65" spans="1:2" x14ac:dyDescent="0.25">
      <c r="A65">
        <v>63</v>
      </c>
      <c r="B65" s="44" t="s">
        <v>1120</v>
      </c>
    </row>
  </sheetData>
  <sortState xmlns:xlrd2="http://schemas.microsoft.com/office/spreadsheetml/2017/richdata2" ref="B3:B70">
    <sortCondition ref="B3:B70"/>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AI160"/>
  <sheetViews>
    <sheetView showGridLines="0" tabSelected="1" view="pageLayout" zoomScaleNormal="100" workbookViewId="0">
      <selection activeCell="H4" sqref="H4:M4"/>
    </sheetView>
  </sheetViews>
  <sheetFormatPr defaultColWidth="3.42578125" defaultRowHeight="15" x14ac:dyDescent="0.25"/>
  <cols>
    <col min="1" max="1" width="3.7109375" style="1" customWidth="1"/>
    <col min="2" max="2" width="5.140625" style="1" customWidth="1"/>
    <col min="3" max="3" width="4.140625" style="1" customWidth="1"/>
    <col min="4" max="4" width="11.7109375" style="1" customWidth="1"/>
    <col min="5" max="6" width="2.28515625" style="1" customWidth="1"/>
    <col min="7" max="7" width="7.28515625" style="1" customWidth="1"/>
    <col min="8" max="8" width="1.140625" style="1" customWidth="1"/>
    <col min="9" max="9" width="2.7109375" style="1" customWidth="1"/>
    <col min="10" max="10" width="7.42578125" style="1" customWidth="1"/>
    <col min="11" max="11" width="1.42578125" style="1" customWidth="1"/>
    <col min="12" max="12" width="2.7109375" style="1" customWidth="1"/>
    <col min="13" max="13" width="11.42578125" style="1" customWidth="1"/>
    <col min="14" max="14" width="1.28515625" style="1" customWidth="1"/>
    <col min="15" max="15" width="2.28515625" style="1" customWidth="1"/>
    <col min="16" max="16" width="13.7109375" style="1" customWidth="1"/>
    <col min="17" max="17" width="1.7109375" style="1" customWidth="1"/>
    <col min="18" max="18" width="2.7109375" style="1" customWidth="1"/>
    <col min="19" max="19" width="11.140625" style="1" customWidth="1"/>
    <col min="20" max="20" width="3.28515625" style="5" hidden="1" customWidth="1"/>
    <col min="21" max="30" width="10.28515625" style="5" hidden="1" customWidth="1"/>
    <col min="31" max="31" width="9.42578125" style="5" hidden="1" customWidth="1"/>
    <col min="32" max="32" width="4.140625" style="64" hidden="1" customWidth="1"/>
    <col min="33" max="33" width="22.42578125" style="64" hidden="1" customWidth="1"/>
    <col min="34" max="34" width="4.140625" style="64" hidden="1" customWidth="1"/>
    <col min="35" max="35" width="9.42578125" style="1" hidden="1" customWidth="1"/>
    <col min="36" max="38" width="9.42578125" style="1" customWidth="1"/>
    <col min="39" max="16384" width="3.42578125" style="1"/>
  </cols>
  <sheetData>
    <row r="1" spans="1:34" ht="26.25" x14ac:dyDescent="0.25">
      <c r="A1" s="110" t="s">
        <v>0</v>
      </c>
      <c r="B1" s="110"/>
      <c r="C1" s="110"/>
      <c r="D1" s="110"/>
      <c r="E1" s="110"/>
      <c r="F1" s="110"/>
      <c r="G1" s="110"/>
      <c r="H1" s="110"/>
      <c r="I1" s="110"/>
      <c r="J1" s="110"/>
      <c r="K1" s="110"/>
      <c r="L1" s="110"/>
      <c r="M1" s="110"/>
      <c r="N1" s="110"/>
      <c r="O1" s="110"/>
      <c r="P1" s="111"/>
      <c r="Q1" s="112" t="s">
        <v>1</v>
      </c>
      <c r="R1" s="112"/>
      <c r="S1" s="112"/>
      <c r="U1" s="5" t="s">
        <v>1206</v>
      </c>
    </row>
    <row r="2" spans="1:34" ht="39.950000000000003" customHeight="1" x14ac:dyDescent="0.25">
      <c r="A2" s="113" t="s">
        <v>1051</v>
      </c>
      <c r="B2" s="113"/>
      <c r="C2" s="113"/>
      <c r="D2" s="113"/>
      <c r="E2" s="113"/>
      <c r="F2" s="113"/>
      <c r="G2" s="113"/>
      <c r="H2" s="113"/>
      <c r="I2" s="113"/>
      <c r="J2" s="113"/>
      <c r="K2" s="113"/>
      <c r="L2" s="113"/>
      <c r="M2" s="113"/>
      <c r="N2" s="113"/>
      <c r="O2" s="113"/>
      <c r="P2" s="113"/>
      <c r="Q2" s="114" t="s">
        <v>2</v>
      </c>
      <c r="R2" s="114"/>
      <c r="S2" s="114"/>
      <c r="U2" s="65" t="s">
        <v>1207</v>
      </c>
      <c r="V2" s="66" t="s">
        <v>1208</v>
      </c>
      <c r="W2" s="67" t="s">
        <v>1209</v>
      </c>
      <c r="X2" s="68" t="s">
        <v>1210</v>
      </c>
      <c r="Y2" s="69" t="s">
        <v>1211</v>
      </c>
      <c r="Z2" s="70" t="s">
        <v>1212</v>
      </c>
      <c r="AG2" s="71" t="s">
        <v>1115</v>
      </c>
    </row>
    <row r="3" spans="1:34" customFormat="1" ht="47.1" customHeight="1" x14ac:dyDescent="0.3">
      <c r="A3" s="72" t="s">
        <v>3</v>
      </c>
      <c r="B3" s="73"/>
      <c r="C3" s="73"/>
      <c r="D3" s="73"/>
      <c r="E3" s="73"/>
      <c r="F3" s="73"/>
      <c r="G3" s="73"/>
      <c r="H3" s="73"/>
      <c r="I3" s="73"/>
      <c r="J3" s="73"/>
      <c r="K3" s="73"/>
      <c r="L3" s="73"/>
      <c r="M3" s="73"/>
      <c r="N3" s="73"/>
      <c r="O3" s="73"/>
      <c r="P3" s="73"/>
      <c r="Q3" s="73"/>
      <c r="R3" s="73"/>
      <c r="S3" s="73"/>
      <c r="T3" s="74"/>
      <c r="U3" s="74" t="s">
        <v>1205</v>
      </c>
      <c r="V3" s="74"/>
      <c r="W3" s="74"/>
      <c r="X3" s="74"/>
      <c r="Y3" s="74"/>
      <c r="Z3" s="74"/>
      <c r="AA3" s="74"/>
      <c r="AB3" s="74"/>
      <c r="AC3" s="74"/>
      <c r="AD3" s="74"/>
      <c r="AE3" s="74"/>
      <c r="AF3" s="64"/>
      <c r="AG3" s="75" t="s">
        <v>1130</v>
      </c>
      <c r="AH3" s="64">
        <v>270</v>
      </c>
    </row>
    <row r="4" spans="1:34" x14ac:dyDescent="0.25">
      <c r="B4" s="76" t="s">
        <v>4</v>
      </c>
      <c r="C4" s="97" t="s">
        <v>5</v>
      </c>
      <c r="D4" s="76"/>
      <c r="E4" s="76"/>
      <c r="F4" s="76"/>
      <c r="G4" s="76"/>
      <c r="H4" s="105"/>
      <c r="I4" s="105"/>
      <c r="J4" s="105"/>
      <c r="K4" s="105"/>
      <c r="L4" s="105"/>
      <c r="M4" s="105"/>
      <c r="U4" s="68" t="s">
        <v>1141</v>
      </c>
      <c r="V4" s="5" t="e">
        <f>VLOOKUP(H4,$AG$4:$AH$65,2,0)</f>
        <v>#N/A</v>
      </c>
      <c r="AG4" s="75" t="s">
        <v>69</v>
      </c>
      <c r="AH4" s="64">
        <v>265</v>
      </c>
    </row>
    <row r="5" spans="1:34" ht="3" customHeight="1" x14ac:dyDescent="0.25">
      <c r="B5" s="76"/>
      <c r="AG5" s="75" t="s">
        <v>76</v>
      </c>
      <c r="AH5" s="64">
        <v>231</v>
      </c>
    </row>
    <row r="6" spans="1:34" x14ac:dyDescent="0.25">
      <c r="B6" s="76" t="s">
        <v>6</v>
      </c>
      <c r="C6" s="101" t="s">
        <v>1067</v>
      </c>
      <c r="D6" s="101"/>
      <c r="E6" s="101"/>
      <c r="F6" s="101"/>
      <c r="G6" s="101"/>
      <c r="H6" s="101"/>
      <c r="AG6" s="75" t="s">
        <v>1118</v>
      </c>
      <c r="AH6" s="64">
        <v>232</v>
      </c>
    </row>
    <row r="7" spans="1:34" ht="3" customHeight="1" x14ac:dyDescent="0.25">
      <c r="B7" s="76"/>
      <c r="AG7" s="75" t="s">
        <v>90</v>
      </c>
      <c r="AH7" s="64">
        <v>271</v>
      </c>
    </row>
    <row r="8" spans="1:34" x14ac:dyDescent="0.25">
      <c r="B8" s="76"/>
      <c r="C8" s="115" t="s">
        <v>1069</v>
      </c>
      <c r="D8" s="115"/>
      <c r="E8" s="115"/>
      <c r="F8" s="105"/>
      <c r="G8" s="105"/>
      <c r="H8" s="105"/>
      <c r="I8" s="105"/>
      <c r="J8" s="105"/>
      <c r="L8" s="115" t="s">
        <v>1070</v>
      </c>
      <c r="M8" s="115"/>
      <c r="O8" s="105"/>
      <c r="P8" s="105"/>
      <c r="Q8" s="105"/>
      <c r="R8" s="105"/>
      <c r="S8" s="105"/>
      <c r="U8" s="65" t="s">
        <v>1142</v>
      </c>
      <c r="V8" s="5">
        <f>F8</f>
        <v>0</v>
      </c>
      <c r="W8" s="65" t="s">
        <v>1144</v>
      </c>
      <c r="AG8" s="79" t="s">
        <v>99</v>
      </c>
      <c r="AH8" s="64">
        <v>220</v>
      </c>
    </row>
    <row r="9" spans="1:34" ht="3" customHeight="1" x14ac:dyDescent="0.25">
      <c r="B9" s="76"/>
      <c r="C9" s="80"/>
      <c r="D9" s="80"/>
      <c r="E9" s="80"/>
      <c r="F9" s="80"/>
      <c r="G9" s="80"/>
      <c r="H9" s="80"/>
      <c r="I9" s="80"/>
      <c r="J9" s="80"/>
      <c r="O9" s="80"/>
      <c r="P9" s="80"/>
      <c r="Q9" s="80"/>
      <c r="R9" s="80"/>
      <c r="S9" s="80"/>
      <c r="AG9" s="75" t="s">
        <v>118</v>
      </c>
      <c r="AH9" s="64">
        <v>272</v>
      </c>
    </row>
    <row r="10" spans="1:34" x14ac:dyDescent="0.25">
      <c r="B10" s="76"/>
      <c r="C10" s="115" t="s">
        <v>36</v>
      </c>
      <c r="D10" s="115"/>
      <c r="E10" s="115"/>
      <c r="F10" s="105"/>
      <c r="G10" s="105"/>
      <c r="H10" s="105"/>
      <c r="I10" s="105"/>
      <c r="J10" s="105"/>
      <c r="L10" s="115" t="s">
        <v>37</v>
      </c>
      <c r="M10" s="115"/>
      <c r="O10" s="105"/>
      <c r="P10" s="105"/>
      <c r="Q10" s="105"/>
      <c r="R10" s="105"/>
      <c r="S10" s="105"/>
      <c r="U10" s="65" t="s">
        <v>1143</v>
      </c>
      <c r="V10" s="5">
        <f>F10</f>
        <v>0</v>
      </c>
      <c r="W10" s="65" t="s">
        <v>1145</v>
      </c>
      <c r="AG10" s="75" t="s">
        <v>124</v>
      </c>
      <c r="AH10" s="64">
        <v>245</v>
      </c>
    </row>
    <row r="11" spans="1:34" ht="3" customHeight="1" x14ac:dyDescent="0.25">
      <c r="B11" s="76"/>
      <c r="C11" s="80"/>
      <c r="D11" s="80"/>
      <c r="E11" s="80"/>
      <c r="AG11" s="75" t="s">
        <v>137</v>
      </c>
      <c r="AH11" s="64">
        <v>264</v>
      </c>
    </row>
    <row r="12" spans="1:34" x14ac:dyDescent="0.25">
      <c r="B12" s="76" t="s">
        <v>1046</v>
      </c>
      <c r="C12" s="77" t="s">
        <v>1071</v>
      </c>
      <c r="D12" s="77"/>
      <c r="E12" s="77"/>
      <c r="F12" s="80"/>
      <c r="G12" s="80"/>
      <c r="H12" s="80"/>
      <c r="I12" s="80"/>
      <c r="J12" s="80"/>
      <c r="K12" s="80"/>
      <c r="L12" s="80"/>
      <c r="M12" s="80"/>
      <c r="N12" s="80"/>
      <c r="O12" s="80"/>
      <c r="P12" s="80"/>
      <c r="Q12" s="80"/>
      <c r="R12" s="80"/>
      <c r="S12" s="80"/>
      <c r="AG12" s="75" t="s">
        <v>1128</v>
      </c>
      <c r="AH12" s="64">
        <v>266</v>
      </c>
    </row>
    <row r="13" spans="1:34" ht="3" customHeight="1" x14ac:dyDescent="0.25">
      <c r="B13" s="76"/>
      <c r="AG13" s="75" t="s">
        <v>1125</v>
      </c>
      <c r="AH13" s="64">
        <v>246</v>
      </c>
    </row>
    <row r="14" spans="1:34" x14ac:dyDescent="0.25">
      <c r="B14" s="76"/>
      <c r="C14" s="77" t="s">
        <v>7</v>
      </c>
      <c r="D14" s="81">
        <v>110</v>
      </c>
      <c r="E14" s="76"/>
      <c r="F14" s="108">
        <v>1101</v>
      </c>
      <c r="G14" s="108"/>
      <c r="H14" s="2"/>
      <c r="I14" s="108">
        <v>1102</v>
      </c>
      <c r="J14" s="108"/>
      <c r="K14" s="2"/>
      <c r="L14" s="108">
        <v>1103</v>
      </c>
      <c r="M14" s="108"/>
      <c r="N14" s="2"/>
      <c r="O14" s="108">
        <v>1104</v>
      </c>
      <c r="P14" s="108"/>
      <c r="Q14" s="108"/>
      <c r="R14" s="108"/>
      <c r="S14" s="108"/>
      <c r="AG14" s="75" t="s">
        <v>1131</v>
      </c>
      <c r="AH14" s="64">
        <v>273</v>
      </c>
    </row>
    <row r="15" spans="1:34" ht="3" customHeight="1" x14ac:dyDescent="0.25">
      <c r="B15" s="76"/>
      <c r="C15" s="77"/>
      <c r="D15" s="77"/>
      <c r="E15" s="76"/>
      <c r="F15" s="2"/>
      <c r="G15" s="2"/>
      <c r="H15" s="2"/>
      <c r="I15" s="2"/>
      <c r="J15" s="2"/>
      <c r="K15" s="2"/>
      <c r="L15" s="2"/>
      <c r="M15" s="2"/>
      <c r="N15" s="2"/>
      <c r="O15" s="2"/>
      <c r="P15" s="2"/>
      <c r="Q15" s="2"/>
      <c r="R15" s="2"/>
      <c r="S15" s="2"/>
      <c r="AG15" s="75" t="s">
        <v>243</v>
      </c>
      <c r="AH15" s="64">
        <v>274</v>
      </c>
    </row>
    <row r="16" spans="1:34" ht="15" customHeight="1" x14ac:dyDescent="0.25">
      <c r="B16" s="76"/>
      <c r="C16" s="83"/>
      <c r="D16" s="102" t="s">
        <v>8</v>
      </c>
      <c r="E16" s="76"/>
      <c r="F16" s="98" t="s">
        <v>9</v>
      </c>
      <c r="G16" s="98"/>
      <c r="H16" s="2"/>
      <c r="I16" s="106" t="s">
        <v>10</v>
      </c>
      <c r="J16" s="106"/>
      <c r="K16" s="2"/>
      <c r="L16" s="106" t="s">
        <v>11</v>
      </c>
      <c r="M16" s="106"/>
      <c r="N16" s="2"/>
      <c r="O16" s="108">
        <v>11041</v>
      </c>
      <c r="P16" s="108"/>
      <c r="Q16" s="2"/>
      <c r="R16" s="108">
        <v>11042</v>
      </c>
      <c r="S16" s="108"/>
      <c r="AG16" s="75" t="s">
        <v>271</v>
      </c>
      <c r="AH16" s="64">
        <v>233</v>
      </c>
    </row>
    <row r="17" spans="1:34" ht="3" customHeight="1" x14ac:dyDescent="0.25">
      <c r="B17" s="76"/>
      <c r="C17" s="83"/>
      <c r="D17" s="102"/>
      <c r="E17" s="76"/>
      <c r="F17" s="98"/>
      <c r="G17" s="98"/>
      <c r="I17" s="106"/>
      <c r="J17" s="106"/>
      <c r="L17" s="106"/>
      <c r="M17" s="106"/>
      <c r="AG17" s="75" t="s">
        <v>277</v>
      </c>
      <c r="AH17" s="64">
        <v>247</v>
      </c>
    </row>
    <row r="18" spans="1:34" ht="35.1" customHeight="1" x14ac:dyDescent="0.25">
      <c r="B18" s="76"/>
      <c r="C18" s="84"/>
      <c r="D18" s="109"/>
      <c r="E18" s="85"/>
      <c r="F18" s="99"/>
      <c r="G18" s="99"/>
      <c r="H18" s="82"/>
      <c r="I18" s="107"/>
      <c r="J18" s="107"/>
      <c r="K18" s="82"/>
      <c r="L18" s="107"/>
      <c r="M18" s="107"/>
      <c r="N18" s="82"/>
      <c r="O18" s="124" t="s">
        <v>12</v>
      </c>
      <c r="P18" s="124"/>
      <c r="Q18" s="86"/>
      <c r="R18" s="107" t="s">
        <v>13</v>
      </c>
      <c r="S18" s="107"/>
      <c r="AG18" s="75" t="s">
        <v>286</v>
      </c>
      <c r="AH18" s="64">
        <v>259</v>
      </c>
    </row>
    <row r="19" spans="1:34" ht="3" customHeight="1" x14ac:dyDescent="0.25">
      <c r="B19" s="76"/>
      <c r="AG19" s="75" t="s">
        <v>1127</v>
      </c>
      <c r="AH19" s="64">
        <v>260</v>
      </c>
    </row>
    <row r="20" spans="1:34" x14ac:dyDescent="0.25">
      <c r="B20" s="76"/>
      <c r="C20" s="100" t="s">
        <v>14</v>
      </c>
      <c r="D20" s="100"/>
      <c r="E20" s="100"/>
      <c r="F20" s="129"/>
      <c r="G20" s="129"/>
      <c r="H20" s="2"/>
      <c r="I20" s="129"/>
      <c r="J20" s="129"/>
      <c r="K20" s="2"/>
      <c r="L20" s="129"/>
      <c r="M20" s="129"/>
      <c r="N20" s="2"/>
      <c r="O20" s="129"/>
      <c r="P20" s="129"/>
      <c r="Q20" s="2"/>
      <c r="R20" s="129"/>
      <c r="S20" s="129"/>
      <c r="U20" s="69" t="s">
        <v>1146</v>
      </c>
      <c r="V20" s="5">
        <f>F20</f>
        <v>0</v>
      </c>
      <c r="W20" s="69" t="s">
        <v>1147</v>
      </c>
      <c r="Y20" s="69" t="s">
        <v>1148</v>
      </c>
      <c r="AA20" s="69" t="s">
        <v>1149</v>
      </c>
      <c r="AC20" s="69" t="s">
        <v>1150</v>
      </c>
      <c r="AG20" s="75" t="s">
        <v>1122</v>
      </c>
      <c r="AH20" s="64">
        <v>234</v>
      </c>
    </row>
    <row r="21" spans="1:34" ht="3" customHeight="1" x14ac:dyDescent="0.25">
      <c r="B21" s="76"/>
      <c r="C21" s="80"/>
      <c r="D21" s="80"/>
      <c r="E21" s="80"/>
      <c r="F21" s="2"/>
      <c r="G21" s="2"/>
      <c r="H21" s="2"/>
      <c r="I21" s="2"/>
      <c r="J21" s="2"/>
      <c r="K21" s="2"/>
      <c r="L21" s="2"/>
      <c r="M21" s="2"/>
      <c r="N21" s="2"/>
      <c r="O21" s="2"/>
      <c r="P21" s="2"/>
      <c r="Q21" s="2"/>
      <c r="R21" s="2"/>
      <c r="S21" s="2"/>
      <c r="AG21" s="75" t="s">
        <v>294</v>
      </c>
      <c r="AH21" s="64">
        <v>267</v>
      </c>
    </row>
    <row r="22" spans="1:34" x14ac:dyDescent="0.25">
      <c r="B22" s="76"/>
      <c r="C22" s="101" t="s">
        <v>15</v>
      </c>
      <c r="D22" s="101"/>
      <c r="E22" s="101"/>
      <c r="F22" s="129"/>
      <c r="G22" s="129"/>
      <c r="H22" s="2"/>
      <c r="I22" s="129"/>
      <c r="J22" s="129"/>
      <c r="K22" s="2"/>
      <c r="L22" s="129"/>
      <c r="M22" s="129"/>
      <c r="N22" s="2"/>
      <c r="O22" s="129"/>
      <c r="P22" s="129"/>
      <c r="Q22" s="2"/>
      <c r="R22" s="129"/>
      <c r="S22" s="129"/>
      <c r="U22" s="69" t="s">
        <v>1151</v>
      </c>
      <c r="V22" s="5">
        <f>F22</f>
        <v>0</v>
      </c>
      <c r="W22" s="69" t="s">
        <v>1152</v>
      </c>
      <c r="Y22" s="69" t="s">
        <v>1153</v>
      </c>
      <c r="AA22" s="69" t="s">
        <v>1154</v>
      </c>
      <c r="AC22" s="69" t="s">
        <v>1155</v>
      </c>
      <c r="AG22" s="75" t="s">
        <v>333</v>
      </c>
      <c r="AH22" s="64">
        <v>275</v>
      </c>
    </row>
    <row r="23" spans="1:34" ht="3" customHeight="1" x14ac:dyDescent="0.25">
      <c r="B23" s="76"/>
      <c r="C23" s="80"/>
      <c r="D23" s="80"/>
      <c r="E23" s="80"/>
      <c r="F23" s="2"/>
      <c r="G23" s="2"/>
      <c r="H23" s="2"/>
      <c r="I23" s="2"/>
      <c r="J23" s="2"/>
      <c r="K23" s="2"/>
      <c r="L23" s="2"/>
      <c r="M23" s="2"/>
      <c r="N23" s="2"/>
      <c r="O23" s="2"/>
      <c r="P23" s="2"/>
      <c r="Q23" s="2"/>
      <c r="R23" s="2"/>
      <c r="S23" s="2"/>
      <c r="AG23" s="75" t="s">
        <v>1126</v>
      </c>
      <c r="AH23" s="64">
        <v>261</v>
      </c>
    </row>
    <row r="24" spans="1:34" customFormat="1" x14ac:dyDescent="0.25">
      <c r="B24" s="8"/>
      <c r="C24" s="116" t="s">
        <v>16</v>
      </c>
      <c r="D24" s="116"/>
      <c r="E24" s="116"/>
      <c r="F24" s="129"/>
      <c r="G24" s="129"/>
      <c r="H24" s="130"/>
      <c r="I24" s="129"/>
      <c r="J24" s="129"/>
      <c r="K24" s="130"/>
      <c r="L24" s="129"/>
      <c r="M24" s="129"/>
      <c r="N24" s="130"/>
      <c r="O24" s="129"/>
      <c r="P24" s="129"/>
      <c r="Q24" s="130"/>
      <c r="R24" s="129"/>
      <c r="S24" s="129"/>
      <c r="T24" s="74"/>
      <c r="U24" s="65" t="s">
        <v>1156</v>
      </c>
      <c r="V24" s="5">
        <f>F24</f>
        <v>0</v>
      </c>
      <c r="W24" s="65" t="s">
        <v>1157</v>
      </c>
      <c r="X24" s="5"/>
      <c r="Y24" s="65" t="s">
        <v>1158</v>
      </c>
      <c r="Z24" s="5"/>
      <c r="AA24" s="65" t="s">
        <v>1159</v>
      </c>
      <c r="AB24" s="5"/>
      <c r="AC24" s="65" t="s">
        <v>1160</v>
      </c>
      <c r="AD24" s="74"/>
      <c r="AE24" s="74"/>
      <c r="AF24" s="64"/>
      <c r="AG24" s="75" t="s">
        <v>1117</v>
      </c>
      <c r="AH24" s="64">
        <v>235</v>
      </c>
    </row>
    <row r="25" spans="1:34" ht="3" customHeight="1" x14ac:dyDescent="0.25">
      <c r="B25" s="76"/>
      <c r="C25" s="80"/>
      <c r="D25" s="80"/>
      <c r="E25" s="80"/>
      <c r="AG25" s="80" t="s">
        <v>338</v>
      </c>
      <c r="AH25" s="64">
        <v>221</v>
      </c>
    </row>
    <row r="26" spans="1:34" ht="51" customHeight="1" x14ac:dyDescent="0.25">
      <c r="B26" s="76"/>
      <c r="C26" s="118" t="s">
        <v>1114</v>
      </c>
      <c r="D26" s="118"/>
      <c r="E26" s="118"/>
      <c r="F26" s="118"/>
      <c r="G26" s="118"/>
      <c r="H26" s="118"/>
      <c r="I26" s="118"/>
      <c r="J26" s="118"/>
      <c r="L26" s="105"/>
      <c r="M26" s="105"/>
      <c r="N26" s="105"/>
      <c r="O26" s="105"/>
      <c r="P26" s="105"/>
      <c r="Q26" s="105"/>
      <c r="R26" s="105"/>
      <c r="S26" s="105"/>
      <c r="U26" s="65" t="s">
        <v>1161</v>
      </c>
      <c r="V26" s="5">
        <f>L26</f>
        <v>0</v>
      </c>
      <c r="AG26" s="79" t="s">
        <v>361</v>
      </c>
      <c r="AH26" s="64">
        <v>222</v>
      </c>
    </row>
    <row r="27" spans="1:34" x14ac:dyDescent="0.25">
      <c r="B27" s="76" t="s">
        <v>1068</v>
      </c>
      <c r="C27" s="77" t="s">
        <v>1052</v>
      </c>
      <c r="D27" s="77"/>
      <c r="E27" s="77"/>
      <c r="F27" s="80"/>
      <c r="G27" s="80"/>
      <c r="H27" s="80"/>
      <c r="I27" s="80"/>
      <c r="J27" s="80"/>
      <c r="K27" s="80"/>
      <c r="L27" s="80"/>
      <c r="M27" s="80"/>
      <c r="N27" s="80"/>
      <c r="O27" s="80"/>
      <c r="P27" s="80"/>
      <c r="Q27" s="80"/>
      <c r="R27" s="80"/>
      <c r="S27" s="80"/>
      <c r="AG27" s="75" t="s">
        <v>482</v>
      </c>
      <c r="AH27" s="64">
        <v>248</v>
      </c>
    </row>
    <row r="28" spans="1:34" ht="3" customHeight="1" x14ac:dyDescent="0.25">
      <c r="B28" s="76"/>
      <c r="AG28" s="80" t="s">
        <v>489</v>
      </c>
      <c r="AH28" s="64">
        <v>223</v>
      </c>
    </row>
    <row r="29" spans="1:34" x14ac:dyDescent="0.25">
      <c r="B29" s="76"/>
      <c r="C29" s="101"/>
      <c r="D29" s="101"/>
      <c r="E29" s="101"/>
      <c r="F29" s="131"/>
      <c r="G29" s="1" t="s">
        <v>1047</v>
      </c>
      <c r="L29" s="131"/>
      <c r="M29" s="1" t="s">
        <v>1048</v>
      </c>
      <c r="U29" s="67" t="s">
        <v>1162</v>
      </c>
      <c r="V29" s="5">
        <f>IF(F29&lt;&gt;0,1,IF(L29&lt;&gt;0,2,0))</f>
        <v>0</v>
      </c>
      <c r="AG29" s="80" t="s">
        <v>498</v>
      </c>
      <c r="AH29" s="64">
        <v>224</v>
      </c>
    </row>
    <row r="30" spans="1:34" s="8" customFormat="1" ht="51" customHeight="1" x14ac:dyDescent="0.3">
      <c r="A30" s="72" t="s">
        <v>17</v>
      </c>
      <c r="B30" s="72" t="s">
        <v>1050</v>
      </c>
      <c r="C30" s="72"/>
      <c r="D30" s="72"/>
      <c r="E30" s="72"/>
      <c r="F30" s="72"/>
      <c r="G30" s="72"/>
      <c r="H30" s="72"/>
      <c r="I30" s="72"/>
      <c r="J30" s="72"/>
      <c r="K30" s="72"/>
      <c r="L30" s="72"/>
      <c r="M30" s="72"/>
      <c r="N30" s="72"/>
      <c r="O30" s="72"/>
      <c r="P30" s="72"/>
      <c r="Q30" s="72"/>
      <c r="R30" s="72"/>
      <c r="S30" s="72"/>
      <c r="T30" s="49"/>
      <c r="U30" s="49"/>
      <c r="V30" s="49"/>
      <c r="W30" s="49"/>
      <c r="X30" s="49"/>
      <c r="Y30" s="49"/>
      <c r="Z30" s="49"/>
      <c r="AA30" s="49"/>
      <c r="AB30" s="49"/>
      <c r="AC30" s="49"/>
      <c r="AD30" s="49"/>
      <c r="AE30" s="49"/>
      <c r="AF30" s="64"/>
      <c r="AG30" s="75" t="s">
        <v>512</v>
      </c>
      <c r="AH30" s="64">
        <v>276</v>
      </c>
    </row>
    <row r="31" spans="1:34" x14ac:dyDescent="0.25">
      <c r="B31" s="76"/>
      <c r="C31" s="101"/>
      <c r="D31" s="101"/>
      <c r="E31" s="101"/>
      <c r="F31" s="101"/>
      <c r="G31" s="101"/>
      <c r="H31" s="101"/>
      <c r="I31" s="117" t="s">
        <v>39</v>
      </c>
      <c r="J31" s="117"/>
      <c r="L31" s="108" t="s">
        <v>18</v>
      </c>
      <c r="M31" s="108"/>
      <c r="O31" s="108" t="s">
        <v>19</v>
      </c>
      <c r="P31" s="108"/>
      <c r="Q31" s="2"/>
      <c r="R31" s="108" t="s">
        <v>20</v>
      </c>
      <c r="S31" s="108"/>
      <c r="AG31" s="75" t="s">
        <v>524</v>
      </c>
      <c r="AH31" s="64">
        <v>236</v>
      </c>
    </row>
    <row r="32" spans="1:34" ht="3" customHeight="1" x14ac:dyDescent="0.25">
      <c r="B32" s="76"/>
      <c r="AG32" s="79" t="s">
        <v>539</v>
      </c>
      <c r="AH32" s="64">
        <v>225</v>
      </c>
    </row>
    <row r="33" spans="2:34" s="9" customFormat="1" x14ac:dyDescent="0.25">
      <c r="B33" s="83"/>
      <c r="C33" s="100"/>
      <c r="D33" s="100"/>
      <c r="E33" s="100"/>
      <c r="F33" s="100"/>
      <c r="G33" s="100"/>
      <c r="H33" s="100"/>
      <c r="I33" s="119" t="s">
        <v>40</v>
      </c>
      <c r="J33" s="119"/>
      <c r="K33" s="87"/>
      <c r="L33" s="120">
        <v>2020</v>
      </c>
      <c r="M33" s="120"/>
      <c r="N33" s="87"/>
      <c r="O33" s="121">
        <v>2021</v>
      </c>
      <c r="P33" s="121"/>
      <c r="Q33" s="88"/>
      <c r="R33" s="121">
        <v>2022</v>
      </c>
      <c r="S33" s="121"/>
      <c r="T33" s="89"/>
      <c r="U33" s="89"/>
      <c r="V33" s="89"/>
      <c r="W33" s="89"/>
      <c r="X33" s="89"/>
      <c r="Y33" s="89"/>
      <c r="Z33" s="89"/>
      <c r="AA33" s="89"/>
      <c r="AB33" s="89"/>
      <c r="AC33" s="89"/>
      <c r="AD33" s="89"/>
      <c r="AE33" s="89"/>
      <c r="AF33" s="64"/>
      <c r="AG33" s="75" t="s">
        <v>570</v>
      </c>
      <c r="AH33" s="64">
        <v>249</v>
      </c>
    </row>
    <row r="34" spans="2:34" ht="3" customHeight="1" x14ac:dyDescent="0.25">
      <c r="B34" s="76"/>
      <c r="AG34" s="75" t="s">
        <v>600</v>
      </c>
      <c r="AH34" s="64">
        <v>277</v>
      </c>
    </row>
    <row r="35" spans="2:34" x14ac:dyDescent="0.25">
      <c r="B35" s="76" t="s">
        <v>21</v>
      </c>
      <c r="C35" s="101" t="s">
        <v>30</v>
      </c>
      <c r="D35" s="101"/>
      <c r="E35" s="101"/>
      <c r="F35" s="101"/>
      <c r="G35" s="101"/>
      <c r="H35" s="101"/>
      <c r="I35" s="101"/>
      <c r="J35" s="101"/>
      <c r="L35" s="122"/>
      <c r="M35" s="122"/>
      <c r="R35" s="122"/>
      <c r="S35" s="122"/>
      <c r="AG35" s="75" t="s">
        <v>609</v>
      </c>
      <c r="AH35" s="64">
        <v>262</v>
      </c>
    </row>
    <row r="36" spans="2:34" x14ac:dyDescent="0.25">
      <c r="B36" s="76"/>
      <c r="C36" s="123" t="s">
        <v>1215</v>
      </c>
      <c r="D36" s="123"/>
      <c r="E36" s="123"/>
      <c r="F36" s="123"/>
      <c r="G36" s="123"/>
      <c r="H36" s="123"/>
      <c r="I36" s="123"/>
      <c r="J36" s="123"/>
      <c r="L36" s="132"/>
      <c r="M36" s="132"/>
      <c r="O36" s="132"/>
      <c r="P36" s="132"/>
      <c r="R36" s="132"/>
      <c r="S36" s="132"/>
      <c r="U36" s="68" t="s">
        <v>1163</v>
      </c>
      <c r="V36" s="5">
        <f>IF(L36="Có",1,IF(L36="Không",2,0))</f>
        <v>0</v>
      </c>
      <c r="W36" s="68" t="s">
        <v>1164</v>
      </c>
      <c r="Y36" s="68" t="s">
        <v>1165</v>
      </c>
      <c r="AG36" s="75" t="s">
        <v>1123</v>
      </c>
      <c r="AH36" s="64">
        <v>237</v>
      </c>
    </row>
    <row r="37" spans="2:34" ht="3" customHeight="1" x14ac:dyDescent="0.25">
      <c r="B37" s="76"/>
      <c r="AG37" s="75" t="s">
        <v>617</v>
      </c>
      <c r="AH37" s="64">
        <v>263</v>
      </c>
    </row>
    <row r="38" spans="2:34" x14ac:dyDescent="0.25">
      <c r="B38" s="76" t="s">
        <v>27</v>
      </c>
      <c r="C38" s="101" t="s">
        <v>22</v>
      </c>
      <c r="D38" s="101"/>
      <c r="E38" s="101"/>
      <c r="F38" s="101"/>
      <c r="G38" s="101"/>
      <c r="H38" s="101"/>
      <c r="I38" s="101"/>
      <c r="J38" s="101"/>
      <c r="L38" s="122"/>
      <c r="M38" s="122"/>
      <c r="R38" s="122"/>
      <c r="S38" s="122"/>
      <c r="AG38" s="75" t="s">
        <v>1121</v>
      </c>
      <c r="AH38" s="64">
        <v>238</v>
      </c>
    </row>
    <row r="39" spans="2:34" x14ac:dyDescent="0.25">
      <c r="B39" s="76"/>
      <c r="C39" s="123" t="s">
        <v>23</v>
      </c>
      <c r="D39" s="123"/>
      <c r="E39" s="123"/>
      <c r="F39" s="123"/>
      <c r="G39" s="123"/>
      <c r="H39" s="123"/>
      <c r="I39" s="123"/>
      <c r="J39" s="123"/>
      <c r="L39" s="129"/>
      <c r="M39" s="129"/>
      <c r="N39" s="2"/>
      <c r="O39" s="129"/>
      <c r="P39" s="129"/>
      <c r="Q39" s="2"/>
      <c r="R39" s="129"/>
      <c r="S39" s="129"/>
      <c r="U39" s="69" t="s">
        <v>1166</v>
      </c>
      <c r="V39" s="5">
        <f>L39</f>
        <v>0</v>
      </c>
      <c r="W39" s="69" t="s">
        <v>1167</v>
      </c>
      <c r="Y39" s="69" t="s">
        <v>1168</v>
      </c>
      <c r="AG39" s="75" t="s">
        <v>624</v>
      </c>
      <c r="AH39" s="64">
        <v>239</v>
      </c>
    </row>
    <row r="40" spans="2:34" ht="3" customHeight="1" x14ac:dyDescent="0.25">
      <c r="B40" s="76"/>
      <c r="L40" s="2"/>
      <c r="M40" s="2"/>
      <c r="N40" s="2"/>
      <c r="O40" s="2"/>
      <c r="P40" s="2"/>
      <c r="Q40" s="2"/>
      <c r="R40" s="2"/>
      <c r="S40" s="2"/>
      <c r="AG40" s="75" t="s">
        <v>630</v>
      </c>
      <c r="AH40" s="64">
        <v>278</v>
      </c>
    </row>
    <row r="41" spans="2:34" x14ac:dyDescent="0.25">
      <c r="B41" s="76"/>
      <c r="C41" s="115" t="s">
        <v>24</v>
      </c>
      <c r="D41" s="115"/>
      <c r="E41" s="115"/>
      <c r="F41" s="115"/>
      <c r="G41" s="115"/>
      <c r="H41" s="115"/>
      <c r="I41" s="115"/>
      <c r="J41" s="115"/>
      <c r="L41" s="129"/>
      <c r="M41" s="129"/>
      <c r="N41" s="2"/>
      <c r="O41" s="129"/>
      <c r="P41" s="129"/>
      <c r="Q41" s="2"/>
      <c r="R41" s="129"/>
      <c r="S41" s="129"/>
      <c r="U41" s="69" t="s">
        <v>1169</v>
      </c>
      <c r="V41" s="5">
        <f>L41</f>
        <v>0</v>
      </c>
      <c r="W41" s="69" t="s">
        <v>1170</v>
      </c>
      <c r="Y41" s="69" t="s">
        <v>1171</v>
      </c>
      <c r="AG41" s="79" t="s">
        <v>650</v>
      </c>
      <c r="AH41" s="64">
        <v>226</v>
      </c>
    </row>
    <row r="42" spans="2:34" ht="3" customHeight="1" x14ac:dyDescent="0.25">
      <c r="B42" s="76"/>
      <c r="C42" s="78"/>
      <c r="D42" s="78"/>
      <c r="E42" s="78"/>
      <c r="F42" s="78"/>
      <c r="G42" s="78"/>
      <c r="H42" s="78"/>
      <c r="I42" s="78"/>
      <c r="J42" s="78"/>
      <c r="L42" s="2"/>
      <c r="M42" s="2"/>
      <c r="N42" s="2"/>
      <c r="O42" s="2"/>
      <c r="P42" s="2"/>
      <c r="Q42" s="2"/>
      <c r="R42" s="2"/>
      <c r="S42" s="2"/>
      <c r="AG42" s="75" t="s">
        <v>666</v>
      </c>
      <c r="AH42" s="64">
        <v>250</v>
      </c>
    </row>
    <row r="43" spans="2:34" x14ac:dyDescent="0.25">
      <c r="B43" s="76"/>
      <c r="C43" s="115" t="s">
        <v>25</v>
      </c>
      <c r="D43" s="115"/>
      <c r="E43" s="115"/>
      <c r="F43" s="115"/>
      <c r="G43" s="115"/>
      <c r="H43" s="115"/>
      <c r="I43" s="115"/>
      <c r="J43" s="115"/>
      <c r="L43" s="129"/>
      <c r="M43" s="129"/>
      <c r="N43" s="2"/>
      <c r="O43" s="129"/>
      <c r="P43" s="129"/>
      <c r="Q43" s="2"/>
      <c r="R43" s="129"/>
      <c r="S43" s="129"/>
      <c r="U43" s="69" t="s">
        <v>1172</v>
      </c>
      <c r="V43" s="5">
        <f>L43</f>
        <v>0</v>
      </c>
      <c r="W43" s="69" t="s">
        <v>1173</v>
      </c>
      <c r="Y43" s="69" t="s">
        <v>1174</v>
      </c>
      <c r="AG43" s="80" t="s">
        <v>684</v>
      </c>
      <c r="AH43" s="64">
        <v>227</v>
      </c>
    </row>
    <row r="44" spans="2:34" ht="3" customHeight="1" x14ac:dyDescent="0.25">
      <c r="B44" s="76"/>
      <c r="L44" s="2"/>
      <c r="M44" s="2"/>
      <c r="N44" s="2"/>
      <c r="O44" s="2"/>
      <c r="P44" s="2"/>
      <c r="Q44" s="2"/>
      <c r="R44" s="2"/>
      <c r="S44" s="2"/>
      <c r="AG44" s="75" t="s">
        <v>689</v>
      </c>
      <c r="AH44" s="64">
        <v>251</v>
      </c>
    </row>
    <row r="45" spans="2:34" x14ac:dyDescent="0.25">
      <c r="B45" s="76"/>
      <c r="C45" s="123" t="s">
        <v>26</v>
      </c>
      <c r="D45" s="123"/>
      <c r="E45" s="123"/>
      <c r="F45" s="123"/>
      <c r="G45" s="123"/>
      <c r="H45" s="123"/>
      <c r="I45" s="123"/>
      <c r="J45" s="123"/>
      <c r="L45" s="129"/>
      <c r="M45" s="129"/>
      <c r="N45" s="2"/>
      <c r="O45" s="129"/>
      <c r="P45" s="129"/>
      <c r="Q45" s="2"/>
      <c r="R45" s="129"/>
      <c r="S45" s="129"/>
      <c r="U45" s="69" t="s">
        <v>1175</v>
      </c>
      <c r="V45" s="5">
        <f>L45</f>
        <v>0</v>
      </c>
      <c r="W45" s="69" t="s">
        <v>1176</v>
      </c>
      <c r="Y45" s="69" t="s">
        <v>1177</v>
      </c>
      <c r="AG45" s="75" t="s">
        <v>694</v>
      </c>
      <c r="AH45" s="64">
        <v>240</v>
      </c>
    </row>
    <row r="46" spans="2:34" ht="3" customHeight="1" x14ac:dyDescent="0.25">
      <c r="B46" s="76"/>
      <c r="AG46" s="75" t="s">
        <v>722</v>
      </c>
      <c r="AH46" s="64">
        <v>252</v>
      </c>
    </row>
    <row r="47" spans="2:34" ht="72" customHeight="1" x14ac:dyDescent="0.25">
      <c r="B47" s="76"/>
      <c r="C47" s="118" t="s">
        <v>1053</v>
      </c>
      <c r="D47" s="118"/>
      <c r="E47" s="118"/>
      <c r="F47" s="118"/>
      <c r="G47" s="118"/>
      <c r="H47" s="118"/>
      <c r="I47" s="118"/>
      <c r="J47" s="118"/>
      <c r="L47" s="105"/>
      <c r="M47" s="105"/>
      <c r="N47" s="105"/>
      <c r="O47" s="105"/>
      <c r="P47" s="105"/>
      <c r="Q47" s="105"/>
      <c r="R47" s="105"/>
      <c r="S47" s="105"/>
      <c r="U47" s="65" t="s">
        <v>1178</v>
      </c>
      <c r="V47" s="5">
        <f>L47</f>
        <v>0</v>
      </c>
      <c r="AG47" s="75" t="s">
        <v>741</v>
      </c>
      <c r="AH47" s="64">
        <v>253</v>
      </c>
    </row>
    <row r="48" spans="2:34" x14ac:dyDescent="0.25">
      <c r="B48" s="76" t="s">
        <v>29</v>
      </c>
      <c r="C48" s="101" t="s">
        <v>28</v>
      </c>
      <c r="D48" s="101"/>
      <c r="E48" s="101"/>
      <c r="F48" s="101"/>
      <c r="G48" s="101"/>
      <c r="H48" s="101"/>
      <c r="I48" s="101"/>
      <c r="J48" s="101"/>
      <c r="K48" s="101"/>
      <c r="L48" s="122"/>
      <c r="M48" s="122"/>
      <c r="R48" s="122"/>
      <c r="S48" s="122"/>
      <c r="AG48" s="75" t="s">
        <v>754</v>
      </c>
      <c r="AH48" s="64">
        <v>254</v>
      </c>
    </row>
    <row r="49" spans="1:34" x14ac:dyDescent="0.25">
      <c r="B49" s="76"/>
      <c r="C49" s="123" t="s">
        <v>23</v>
      </c>
      <c r="D49" s="123"/>
      <c r="E49" s="123"/>
      <c r="F49" s="123"/>
      <c r="G49" s="123"/>
      <c r="H49" s="123"/>
      <c r="I49" s="123"/>
      <c r="J49" s="123"/>
      <c r="L49" s="129"/>
      <c r="M49" s="129"/>
      <c r="N49" s="2"/>
      <c r="O49" s="129"/>
      <c r="P49" s="129"/>
      <c r="Q49" s="2"/>
      <c r="R49" s="129"/>
      <c r="S49" s="129"/>
      <c r="U49" s="69" t="s">
        <v>1179</v>
      </c>
      <c r="V49" s="5">
        <f>L49</f>
        <v>0</v>
      </c>
      <c r="W49" s="69" t="s">
        <v>1180</v>
      </c>
      <c r="Y49" s="69" t="s">
        <v>1181</v>
      </c>
      <c r="AG49" s="75" t="s">
        <v>770</v>
      </c>
      <c r="AH49" s="64">
        <v>255</v>
      </c>
    </row>
    <row r="50" spans="1:34" ht="3" customHeight="1" x14ac:dyDescent="0.25">
      <c r="B50" s="76"/>
      <c r="L50" s="2"/>
      <c r="M50" s="2"/>
      <c r="N50" s="2"/>
      <c r="O50" s="2"/>
      <c r="P50" s="2"/>
      <c r="Q50" s="2"/>
      <c r="R50" s="2"/>
      <c r="S50" s="2"/>
      <c r="AG50" s="79" t="s">
        <v>796</v>
      </c>
      <c r="AH50" s="64">
        <v>228</v>
      </c>
    </row>
    <row r="51" spans="1:34" x14ac:dyDescent="0.25">
      <c r="B51" s="76"/>
      <c r="C51" s="115" t="s">
        <v>24</v>
      </c>
      <c r="D51" s="115"/>
      <c r="E51" s="115"/>
      <c r="F51" s="115"/>
      <c r="G51" s="115"/>
      <c r="H51" s="115"/>
      <c r="I51" s="115"/>
      <c r="J51" s="115"/>
      <c r="L51" s="129"/>
      <c r="M51" s="129"/>
      <c r="N51" s="2"/>
      <c r="O51" s="129"/>
      <c r="P51" s="129"/>
      <c r="Q51" s="2"/>
      <c r="R51" s="129"/>
      <c r="S51" s="129"/>
      <c r="U51" s="69" t="s">
        <v>1182</v>
      </c>
      <c r="V51" s="5">
        <f>L51</f>
        <v>0</v>
      </c>
      <c r="W51" s="69" t="s">
        <v>1183</v>
      </c>
      <c r="Y51" s="69" t="s">
        <v>1184</v>
      </c>
      <c r="AG51" s="75" t="s">
        <v>805</v>
      </c>
      <c r="AH51" s="64">
        <v>256</v>
      </c>
    </row>
    <row r="52" spans="1:34" ht="3" customHeight="1" x14ac:dyDescent="0.25">
      <c r="B52" s="76"/>
      <c r="C52" s="78"/>
      <c r="D52" s="78"/>
      <c r="E52" s="78"/>
      <c r="F52" s="78"/>
      <c r="G52" s="78"/>
      <c r="H52" s="78"/>
      <c r="I52" s="78"/>
      <c r="J52" s="78"/>
      <c r="L52" s="2"/>
      <c r="M52" s="2"/>
      <c r="N52" s="2"/>
      <c r="O52" s="2"/>
      <c r="P52" s="2"/>
      <c r="Q52" s="2"/>
      <c r="R52" s="2"/>
      <c r="S52" s="2"/>
      <c r="AG52" s="75" t="s">
        <v>816</v>
      </c>
      <c r="AH52" s="64">
        <v>279</v>
      </c>
    </row>
    <row r="53" spans="1:34" x14ac:dyDescent="0.25">
      <c r="B53" s="76"/>
      <c r="C53" s="115" t="s">
        <v>25</v>
      </c>
      <c r="D53" s="115"/>
      <c r="E53" s="115"/>
      <c r="F53" s="115"/>
      <c r="G53" s="115"/>
      <c r="H53" s="115"/>
      <c r="I53" s="115"/>
      <c r="J53" s="115"/>
      <c r="L53" s="129"/>
      <c r="M53" s="129"/>
      <c r="N53" s="2"/>
      <c r="O53" s="129"/>
      <c r="P53" s="129"/>
      <c r="Q53" s="2"/>
      <c r="R53" s="129"/>
      <c r="S53" s="129"/>
      <c r="U53" s="69" t="s">
        <v>1185</v>
      </c>
      <c r="V53" s="5">
        <f>L53</f>
        <v>0</v>
      </c>
      <c r="W53" s="69" t="s">
        <v>1186</v>
      </c>
      <c r="Y53" s="69" t="s">
        <v>1187</v>
      </c>
      <c r="AG53" s="75" t="s">
        <v>1124</v>
      </c>
      <c r="AH53" s="64">
        <v>241</v>
      </c>
    </row>
    <row r="54" spans="1:34" ht="3" customHeight="1" x14ac:dyDescent="0.25">
      <c r="B54" s="76"/>
      <c r="L54" s="2"/>
      <c r="M54" s="2"/>
      <c r="N54" s="2"/>
      <c r="O54" s="2"/>
      <c r="P54" s="2"/>
      <c r="Q54" s="2"/>
      <c r="R54" s="2"/>
      <c r="S54" s="2"/>
      <c r="AG54" s="75" t="s">
        <v>826</v>
      </c>
      <c r="AH54" s="64">
        <v>268</v>
      </c>
    </row>
    <row r="55" spans="1:34" x14ac:dyDescent="0.25">
      <c r="B55" s="76"/>
      <c r="C55" s="123" t="s">
        <v>26</v>
      </c>
      <c r="D55" s="123"/>
      <c r="E55" s="123"/>
      <c r="F55" s="123"/>
      <c r="G55" s="123"/>
      <c r="H55" s="123"/>
      <c r="I55" s="123"/>
      <c r="J55" s="123"/>
      <c r="L55" s="129"/>
      <c r="M55" s="129"/>
      <c r="N55" s="2"/>
      <c r="O55" s="129"/>
      <c r="P55" s="129"/>
      <c r="Q55" s="2"/>
      <c r="R55" s="129"/>
      <c r="S55" s="129"/>
      <c r="U55" s="69" t="s">
        <v>1188</v>
      </c>
      <c r="V55" s="5">
        <f>L55</f>
        <v>0</v>
      </c>
      <c r="W55" s="69" t="s">
        <v>1189</v>
      </c>
      <c r="Y55" s="69" t="s">
        <v>1190</v>
      </c>
      <c r="AG55" s="80" t="s">
        <v>832</v>
      </c>
      <c r="AH55" s="64">
        <v>229</v>
      </c>
    </row>
    <row r="56" spans="1:34" ht="3" customHeight="1" x14ac:dyDescent="0.25">
      <c r="B56" s="76"/>
      <c r="AG56" s="75" t="s">
        <v>852</v>
      </c>
      <c r="AH56" s="64">
        <v>242</v>
      </c>
    </row>
    <row r="57" spans="1:34" ht="84.95" customHeight="1" x14ac:dyDescent="0.25">
      <c r="B57" s="76"/>
      <c r="C57" s="118" t="s">
        <v>1054</v>
      </c>
      <c r="D57" s="118"/>
      <c r="E57" s="118"/>
      <c r="F57" s="118"/>
      <c r="G57" s="118"/>
      <c r="H57" s="118"/>
      <c r="I57" s="118"/>
      <c r="J57" s="118"/>
      <c r="L57" s="105"/>
      <c r="M57" s="105"/>
      <c r="N57" s="105"/>
      <c r="O57" s="105"/>
      <c r="P57" s="105"/>
      <c r="Q57" s="105"/>
      <c r="R57" s="105"/>
      <c r="S57" s="105"/>
      <c r="U57" s="65" t="s">
        <v>1191</v>
      </c>
      <c r="V57" s="5">
        <f>L57</f>
        <v>0</v>
      </c>
      <c r="AG57" s="75" t="s">
        <v>861</v>
      </c>
      <c r="AH57" s="64">
        <v>257</v>
      </c>
    </row>
    <row r="58" spans="1:34" s="8" customFormat="1" ht="54" customHeight="1" x14ac:dyDescent="0.3">
      <c r="A58" s="72" t="s">
        <v>1049</v>
      </c>
      <c r="B58" s="72" t="s">
        <v>1062</v>
      </c>
      <c r="C58" s="72"/>
      <c r="D58" s="72"/>
      <c r="E58" s="72"/>
      <c r="F58" s="72"/>
      <c r="G58" s="72"/>
      <c r="H58" s="72"/>
      <c r="I58" s="72"/>
      <c r="J58" s="72"/>
      <c r="K58" s="72"/>
      <c r="L58" s="72"/>
      <c r="M58" s="72"/>
      <c r="N58" s="72"/>
      <c r="O58" s="72"/>
      <c r="P58" s="72"/>
      <c r="Q58" s="72"/>
      <c r="R58" s="72"/>
      <c r="S58" s="72"/>
      <c r="T58" s="49"/>
      <c r="U58" s="49"/>
      <c r="V58" s="49"/>
      <c r="W58" s="49"/>
      <c r="X58" s="49"/>
      <c r="Y58" s="49"/>
      <c r="Z58" s="49"/>
      <c r="AA58" s="49"/>
      <c r="AB58" s="49"/>
      <c r="AC58" s="49"/>
      <c r="AD58" s="49"/>
      <c r="AE58" s="49"/>
      <c r="AF58" s="64"/>
      <c r="AG58" s="75" t="s">
        <v>868</v>
      </c>
      <c r="AH58" s="64">
        <v>258</v>
      </c>
    </row>
    <row r="59" spans="1:34" x14ac:dyDescent="0.25">
      <c r="B59" s="76"/>
      <c r="C59" s="125" t="s">
        <v>1055</v>
      </c>
      <c r="D59" s="125"/>
      <c r="E59" s="125"/>
      <c r="F59" s="125"/>
      <c r="G59" s="126"/>
      <c r="H59" s="85"/>
      <c r="I59" s="125" t="s">
        <v>1056</v>
      </c>
      <c r="J59" s="125"/>
      <c r="K59" s="125"/>
      <c r="L59" s="125"/>
      <c r="M59" s="125"/>
      <c r="N59" s="125"/>
      <c r="O59" s="125"/>
      <c r="P59" s="125"/>
      <c r="Q59" s="125"/>
      <c r="R59" s="125"/>
      <c r="S59" s="125"/>
      <c r="AG59" s="75" t="s">
        <v>876</v>
      </c>
      <c r="AH59" s="64">
        <v>280</v>
      </c>
    </row>
    <row r="60" spans="1:34" ht="3" customHeight="1" x14ac:dyDescent="0.25">
      <c r="B60" s="76"/>
      <c r="G60" s="90"/>
      <c r="AG60" s="75" t="s">
        <v>1217</v>
      </c>
      <c r="AH60" s="64">
        <v>269</v>
      </c>
    </row>
    <row r="61" spans="1:34" ht="15" customHeight="1" x14ac:dyDescent="0.25">
      <c r="B61" s="76" t="s">
        <v>31</v>
      </c>
      <c r="C61" s="102" t="s">
        <v>1216</v>
      </c>
      <c r="D61" s="102"/>
      <c r="E61" s="102"/>
      <c r="F61" s="102"/>
      <c r="G61" s="103"/>
      <c r="I61" s="131"/>
      <c r="J61" s="1" t="s">
        <v>1061</v>
      </c>
      <c r="K61" s="92"/>
      <c r="O61" s="131"/>
      <c r="P61" s="1" t="s">
        <v>1064</v>
      </c>
      <c r="U61" s="67" t="s">
        <v>1192</v>
      </c>
      <c r="V61" s="5">
        <f>IF(I61&lt;&gt;0,1,IF(O61&lt;&gt;0,2,0))</f>
        <v>0</v>
      </c>
      <c r="AG61" s="75" t="s">
        <v>1129</v>
      </c>
      <c r="AH61" s="64">
        <v>281</v>
      </c>
    </row>
    <row r="62" spans="1:34" ht="3" customHeight="1" x14ac:dyDescent="0.25">
      <c r="B62" s="76"/>
      <c r="C62" s="102"/>
      <c r="D62" s="102"/>
      <c r="E62" s="102"/>
      <c r="F62" s="102"/>
      <c r="G62" s="103"/>
      <c r="H62" s="92"/>
      <c r="I62" s="92"/>
      <c r="J62" s="92"/>
      <c r="K62" s="92"/>
      <c r="AG62" s="75" t="s">
        <v>1119</v>
      </c>
      <c r="AH62" s="64">
        <v>243</v>
      </c>
    </row>
    <row r="63" spans="1:34" ht="60" customHeight="1" x14ac:dyDescent="0.25">
      <c r="B63" s="76"/>
      <c r="C63" s="102"/>
      <c r="D63" s="102"/>
      <c r="E63" s="102"/>
      <c r="F63" s="102"/>
      <c r="G63" s="103"/>
      <c r="H63" s="92"/>
      <c r="I63" s="92"/>
      <c r="J63" s="104" t="s">
        <v>1060</v>
      </c>
      <c r="K63" s="104"/>
      <c r="L63" s="104"/>
      <c r="M63" s="105"/>
      <c r="N63" s="105"/>
      <c r="O63" s="105"/>
      <c r="P63" s="105"/>
      <c r="Q63" s="105"/>
      <c r="R63" s="105"/>
      <c r="S63" s="105"/>
      <c r="U63" s="65" t="s">
        <v>1196</v>
      </c>
      <c r="V63" s="5">
        <f>M63</f>
        <v>0</v>
      </c>
      <c r="AG63" s="75" t="s">
        <v>1033</v>
      </c>
      <c r="AH63" s="64">
        <v>282</v>
      </c>
    </row>
    <row r="64" spans="1:34" ht="3" customHeight="1" x14ac:dyDescent="0.25">
      <c r="B64" s="76"/>
      <c r="C64" s="102"/>
      <c r="D64" s="102"/>
      <c r="E64" s="102"/>
      <c r="F64" s="102"/>
      <c r="G64" s="103"/>
      <c r="J64" s="94"/>
      <c r="K64" s="94"/>
      <c r="L64" s="94"/>
      <c r="AG64" s="80" t="s">
        <v>1116</v>
      </c>
      <c r="AH64" s="64">
        <v>230</v>
      </c>
    </row>
    <row r="65" spans="2:34" ht="63.95" customHeight="1" x14ac:dyDescent="0.25">
      <c r="B65" s="76"/>
      <c r="C65" s="102"/>
      <c r="D65" s="102"/>
      <c r="E65" s="102"/>
      <c r="F65" s="102"/>
      <c r="G65" s="103"/>
      <c r="H65" s="92"/>
      <c r="I65" s="92"/>
      <c r="J65" s="104" t="s">
        <v>1063</v>
      </c>
      <c r="K65" s="104"/>
      <c r="L65" s="104"/>
      <c r="M65" s="105"/>
      <c r="N65" s="105"/>
      <c r="O65" s="105"/>
      <c r="P65" s="105"/>
      <c r="Q65" s="105"/>
      <c r="R65" s="105"/>
      <c r="S65" s="105"/>
      <c r="U65" s="65" t="s">
        <v>1197</v>
      </c>
      <c r="V65" s="5">
        <f>M65</f>
        <v>0</v>
      </c>
      <c r="AG65" s="75" t="s">
        <v>1120</v>
      </c>
      <c r="AH65" s="64">
        <v>244</v>
      </c>
    </row>
    <row r="66" spans="2:34" ht="3" customHeight="1" x14ac:dyDescent="0.25">
      <c r="B66" s="76"/>
      <c r="G66" s="90"/>
    </row>
    <row r="67" spans="2:34" ht="15" customHeight="1" x14ac:dyDescent="0.25">
      <c r="B67" s="76" t="s">
        <v>33</v>
      </c>
      <c r="C67" s="102" t="s">
        <v>1057</v>
      </c>
      <c r="D67" s="102"/>
      <c r="E67" s="102"/>
      <c r="F67" s="102"/>
      <c r="G67" s="103"/>
      <c r="I67" s="131"/>
      <c r="J67" s="1" t="s">
        <v>1061</v>
      </c>
      <c r="K67" s="92"/>
      <c r="O67" s="131"/>
      <c r="P67" s="1" t="s">
        <v>1064</v>
      </c>
      <c r="U67" s="67" t="s">
        <v>1195</v>
      </c>
      <c r="V67" s="5">
        <f>IF(I67&lt;&gt;0,1,IF(O67&lt;&gt;0,2,0))</f>
        <v>0</v>
      </c>
    </row>
    <row r="68" spans="2:34" ht="3" customHeight="1" x14ac:dyDescent="0.25">
      <c r="B68" s="76"/>
      <c r="C68" s="102"/>
      <c r="D68" s="102"/>
      <c r="E68" s="102"/>
      <c r="F68" s="102"/>
      <c r="G68" s="103"/>
      <c r="H68" s="92"/>
      <c r="I68" s="92"/>
      <c r="J68" s="92"/>
      <c r="K68" s="92"/>
    </row>
    <row r="69" spans="2:34" ht="57" customHeight="1" x14ac:dyDescent="0.25">
      <c r="B69" s="76"/>
      <c r="C69" s="102"/>
      <c r="D69" s="102"/>
      <c r="E69" s="102"/>
      <c r="F69" s="102"/>
      <c r="G69" s="103"/>
      <c r="H69" s="92"/>
      <c r="I69" s="92"/>
      <c r="J69" s="104" t="s">
        <v>1060</v>
      </c>
      <c r="K69" s="104"/>
      <c r="L69" s="104"/>
      <c r="M69" s="105"/>
      <c r="N69" s="105"/>
      <c r="O69" s="105"/>
      <c r="P69" s="105"/>
      <c r="Q69" s="105"/>
      <c r="R69" s="105"/>
      <c r="S69" s="105"/>
      <c r="U69" s="65" t="s">
        <v>1198</v>
      </c>
      <c r="V69" s="5">
        <v>0</v>
      </c>
    </row>
    <row r="70" spans="2:34" ht="3" customHeight="1" x14ac:dyDescent="0.25">
      <c r="B70" s="76"/>
      <c r="C70" s="102"/>
      <c r="D70" s="102"/>
      <c r="E70" s="102"/>
      <c r="F70" s="102"/>
      <c r="G70" s="103"/>
      <c r="J70" s="94"/>
      <c r="K70" s="94"/>
      <c r="L70" s="94"/>
    </row>
    <row r="71" spans="2:34" ht="87" customHeight="1" x14ac:dyDescent="0.25">
      <c r="B71" s="76"/>
      <c r="C71" s="102"/>
      <c r="D71" s="102"/>
      <c r="E71" s="102"/>
      <c r="F71" s="102"/>
      <c r="G71" s="103"/>
      <c r="H71" s="92"/>
      <c r="I71" s="92"/>
      <c r="J71" s="104" t="s">
        <v>1063</v>
      </c>
      <c r="K71" s="104"/>
      <c r="L71" s="104"/>
      <c r="M71" s="105"/>
      <c r="N71" s="105"/>
      <c r="O71" s="105"/>
      <c r="P71" s="105"/>
      <c r="Q71" s="105"/>
      <c r="R71" s="105"/>
      <c r="S71" s="105"/>
      <c r="U71" s="65" t="s">
        <v>1199</v>
      </c>
      <c r="V71" s="5">
        <f>M71</f>
        <v>0</v>
      </c>
    </row>
    <row r="72" spans="2:34" ht="3" customHeight="1" x14ac:dyDescent="0.25">
      <c r="B72" s="76"/>
      <c r="G72" s="90"/>
    </row>
    <row r="73" spans="2:34" ht="15" customHeight="1" x14ac:dyDescent="0.25">
      <c r="B73" s="76" t="s">
        <v>34</v>
      </c>
      <c r="C73" s="102" t="s">
        <v>1058</v>
      </c>
      <c r="D73" s="102"/>
      <c r="E73" s="102"/>
      <c r="F73" s="102"/>
      <c r="G73" s="103"/>
      <c r="I73" s="131"/>
      <c r="J73" s="1" t="s">
        <v>1061</v>
      </c>
      <c r="K73" s="92"/>
      <c r="O73" s="131"/>
      <c r="P73" s="1" t="s">
        <v>1064</v>
      </c>
      <c r="U73" s="67" t="s">
        <v>1194</v>
      </c>
      <c r="V73" s="5">
        <f>IF(I73&lt;&gt;0,1,IF(O73&lt;&gt;0,2,0))</f>
        <v>0</v>
      </c>
    </row>
    <row r="74" spans="2:34" ht="3" customHeight="1" x14ac:dyDescent="0.25">
      <c r="B74" s="76"/>
      <c r="C74" s="102"/>
      <c r="D74" s="102"/>
      <c r="E74" s="102"/>
      <c r="F74" s="102"/>
      <c r="G74" s="103"/>
      <c r="H74" s="92"/>
      <c r="I74" s="92"/>
      <c r="J74" s="92"/>
      <c r="K74" s="92"/>
    </row>
    <row r="75" spans="2:34" ht="57" customHeight="1" x14ac:dyDescent="0.25">
      <c r="B75" s="76"/>
      <c r="C75" s="102"/>
      <c r="D75" s="102"/>
      <c r="E75" s="102"/>
      <c r="F75" s="102"/>
      <c r="G75" s="103"/>
      <c r="H75" s="92"/>
      <c r="I75" s="92"/>
      <c r="J75" s="104" t="s">
        <v>1060</v>
      </c>
      <c r="K75" s="104"/>
      <c r="L75" s="104"/>
      <c r="M75" s="105"/>
      <c r="N75" s="105"/>
      <c r="O75" s="105"/>
      <c r="P75" s="105"/>
      <c r="Q75" s="105"/>
      <c r="R75" s="105"/>
      <c r="S75" s="105"/>
      <c r="U75" s="65" t="s">
        <v>1200</v>
      </c>
      <c r="V75" s="5">
        <f>M75</f>
        <v>0</v>
      </c>
    </row>
    <row r="76" spans="2:34" ht="3" customHeight="1" x14ac:dyDescent="0.25">
      <c r="B76" s="76"/>
      <c r="C76" s="102"/>
      <c r="D76" s="102"/>
      <c r="E76" s="102"/>
      <c r="F76" s="102"/>
      <c r="G76" s="103"/>
      <c r="J76" s="94"/>
      <c r="K76" s="94"/>
      <c r="L76" s="94"/>
    </row>
    <row r="77" spans="2:34" ht="87" customHeight="1" x14ac:dyDescent="0.25">
      <c r="B77" s="76"/>
      <c r="C77" s="102"/>
      <c r="D77" s="102"/>
      <c r="E77" s="102"/>
      <c r="F77" s="102"/>
      <c r="G77" s="103"/>
      <c r="H77" s="92"/>
      <c r="I77" s="92"/>
      <c r="J77" s="104" t="s">
        <v>1063</v>
      </c>
      <c r="K77" s="104"/>
      <c r="L77" s="104"/>
      <c r="M77" s="105"/>
      <c r="N77" s="105"/>
      <c r="O77" s="105"/>
      <c r="P77" s="105"/>
      <c r="Q77" s="105"/>
      <c r="R77" s="105"/>
      <c r="S77" s="105"/>
      <c r="U77" s="65" t="s">
        <v>1201</v>
      </c>
      <c r="V77" s="5">
        <f>M77</f>
        <v>0</v>
      </c>
    </row>
    <row r="78" spans="2:34" ht="3" customHeight="1" x14ac:dyDescent="0.25">
      <c r="B78" s="76"/>
      <c r="G78" s="90"/>
    </row>
    <row r="79" spans="2:34" ht="3" customHeight="1" x14ac:dyDescent="0.25">
      <c r="B79" s="76"/>
      <c r="G79" s="90"/>
    </row>
    <row r="80" spans="2:34" ht="15" customHeight="1" x14ac:dyDescent="0.25">
      <c r="B80" s="76" t="s">
        <v>35</v>
      </c>
      <c r="C80" s="102" t="s">
        <v>1059</v>
      </c>
      <c r="D80" s="102"/>
      <c r="E80" s="102"/>
      <c r="F80" s="102"/>
      <c r="G80" s="103"/>
      <c r="I80" s="131"/>
      <c r="J80" s="1" t="s">
        <v>1061</v>
      </c>
      <c r="K80" s="92"/>
      <c r="O80" s="131"/>
      <c r="P80" s="1" t="s">
        <v>1064</v>
      </c>
      <c r="T80" s="95"/>
      <c r="U80" s="67" t="s">
        <v>1193</v>
      </c>
      <c r="V80" s="5">
        <f>IF(I80&lt;&gt;0,1,IF(O80&lt;&gt;0,2,0))</f>
        <v>0</v>
      </c>
    </row>
    <row r="81" spans="2:22" ht="3" customHeight="1" x14ac:dyDescent="0.25">
      <c r="B81" s="76"/>
      <c r="C81" s="102"/>
      <c r="D81" s="102"/>
      <c r="E81" s="102"/>
      <c r="F81" s="102"/>
      <c r="G81" s="103"/>
      <c r="H81" s="92"/>
      <c r="I81" s="92"/>
      <c r="J81" s="92"/>
      <c r="K81" s="92"/>
      <c r="T81" s="95"/>
    </row>
    <row r="82" spans="2:22" ht="57" customHeight="1" x14ac:dyDescent="0.25">
      <c r="B82" s="76"/>
      <c r="C82" s="102"/>
      <c r="D82" s="102"/>
      <c r="E82" s="102"/>
      <c r="F82" s="102"/>
      <c r="G82" s="103"/>
      <c r="H82" s="92"/>
      <c r="I82" s="92"/>
      <c r="J82" s="104" t="s">
        <v>1060</v>
      </c>
      <c r="K82" s="104"/>
      <c r="L82" s="104"/>
      <c r="M82" s="105"/>
      <c r="N82" s="105"/>
      <c r="O82" s="105"/>
      <c r="P82" s="105"/>
      <c r="Q82" s="105"/>
      <c r="R82" s="105"/>
      <c r="S82" s="105"/>
      <c r="T82" s="95"/>
      <c r="U82" s="65" t="s">
        <v>1202</v>
      </c>
      <c r="V82" s="5">
        <f>M82</f>
        <v>0</v>
      </c>
    </row>
    <row r="83" spans="2:22" ht="3" customHeight="1" x14ac:dyDescent="0.25">
      <c r="B83" s="76"/>
      <c r="C83" s="102"/>
      <c r="D83" s="102"/>
      <c r="E83" s="102"/>
      <c r="F83" s="102"/>
      <c r="G83" s="103"/>
      <c r="J83" s="94"/>
      <c r="K83" s="94"/>
      <c r="L83" s="94"/>
      <c r="T83" s="95"/>
    </row>
    <row r="84" spans="2:22" ht="57" customHeight="1" x14ac:dyDescent="0.25">
      <c r="B84" s="76"/>
      <c r="C84" s="102"/>
      <c r="D84" s="102"/>
      <c r="E84" s="102"/>
      <c r="F84" s="102"/>
      <c r="G84" s="103"/>
      <c r="H84" s="92"/>
      <c r="I84" s="92"/>
      <c r="J84" s="104" t="s">
        <v>1063</v>
      </c>
      <c r="K84" s="104"/>
      <c r="L84" s="104"/>
      <c r="M84" s="105"/>
      <c r="N84" s="105"/>
      <c r="O84" s="105"/>
      <c r="P84" s="105"/>
      <c r="Q84" s="105"/>
      <c r="R84" s="105"/>
      <c r="S84" s="105"/>
      <c r="T84" s="95"/>
      <c r="U84" s="65" t="s">
        <v>1203</v>
      </c>
      <c r="V84" s="5">
        <f>M84</f>
        <v>0</v>
      </c>
    </row>
    <row r="85" spans="2:22" ht="3" customHeight="1" x14ac:dyDescent="0.25">
      <c r="B85" s="76"/>
      <c r="C85" s="102"/>
      <c r="D85" s="102"/>
      <c r="E85" s="102"/>
      <c r="F85" s="102"/>
      <c r="G85" s="103"/>
      <c r="J85" s="94"/>
      <c r="K85" s="94"/>
      <c r="L85" s="94"/>
      <c r="T85" s="95"/>
    </row>
    <row r="86" spans="2:22" ht="87" customHeight="1" x14ac:dyDescent="0.25">
      <c r="B86" s="76"/>
      <c r="C86" s="102"/>
      <c r="D86" s="102"/>
      <c r="E86" s="102"/>
      <c r="F86" s="102"/>
      <c r="G86" s="103"/>
      <c r="H86" s="96"/>
      <c r="I86" s="92"/>
      <c r="J86" s="104" t="s">
        <v>1063</v>
      </c>
      <c r="K86" s="104"/>
      <c r="L86" s="104"/>
      <c r="M86" s="105"/>
      <c r="N86" s="105"/>
      <c r="O86" s="105"/>
      <c r="P86" s="105"/>
      <c r="Q86" s="105"/>
      <c r="R86" s="105"/>
      <c r="S86" s="105"/>
      <c r="T86" s="95"/>
      <c r="U86" s="65" t="s">
        <v>1204</v>
      </c>
      <c r="V86" s="5">
        <f>M86</f>
        <v>0</v>
      </c>
    </row>
    <row r="87" spans="2:22" ht="4.9000000000000004" customHeight="1" x14ac:dyDescent="0.25">
      <c r="B87" s="76"/>
      <c r="C87" s="91"/>
      <c r="D87" s="91"/>
      <c r="E87" s="91"/>
      <c r="F87" s="91"/>
      <c r="G87" s="91"/>
      <c r="H87" s="92"/>
      <c r="I87" s="92"/>
      <c r="J87" s="93"/>
      <c r="K87" s="93"/>
      <c r="L87" s="93"/>
      <c r="M87" s="80"/>
      <c r="N87" s="80"/>
      <c r="O87" s="80"/>
      <c r="P87" s="80"/>
      <c r="Q87" s="80"/>
      <c r="R87" s="80"/>
      <c r="S87" s="80"/>
    </row>
    <row r="88" spans="2:22" ht="18" customHeight="1" x14ac:dyDescent="0.25">
      <c r="B88" s="76"/>
      <c r="C88" s="127"/>
      <c r="D88" s="127"/>
      <c r="E88" s="127"/>
      <c r="F88" s="127"/>
      <c r="G88" s="127"/>
      <c r="H88" s="127"/>
      <c r="I88" s="127"/>
      <c r="J88" s="127"/>
      <c r="K88" s="127"/>
      <c r="L88" s="127"/>
      <c r="M88" s="127"/>
      <c r="N88" s="127"/>
      <c r="O88" s="127"/>
      <c r="P88" s="127"/>
      <c r="Q88" s="92"/>
      <c r="R88" s="128"/>
      <c r="S88" s="128"/>
      <c r="U88" s="70" t="s">
        <v>1213</v>
      </c>
    </row>
    <row r="89" spans="2:22" ht="3" customHeight="1" x14ac:dyDescent="0.25">
      <c r="B89" s="76"/>
    </row>
    <row r="90" spans="2:22" x14ac:dyDescent="0.25">
      <c r="M90" s="122" t="s">
        <v>1065</v>
      </c>
      <c r="N90" s="122"/>
      <c r="O90" s="122"/>
      <c r="P90" s="122"/>
      <c r="Q90" s="122"/>
      <c r="R90" s="122"/>
      <c r="S90" s="122"/>
      <c r="T90" s="95"/>
    </row>
    <row r="91" spans="2:22" x14ac:dyDescent="0.25">
      <c r="M91" s="122" t="s">
        <v>1066</v>
      </c>
      <c r="N91" s="122"/>
      <c r="O91" s="122"/>
      <c r="P91" s="122"/>
      <c r="Q91" s="122"/>
      <c r="R91" s="122"/>
      <c r="S91" s="122"/>
      <c r="T91" s="95"/>
    </row>
    <row r="92" spans="2:22" ht="45.95" customHeight="1" x14ac:dyDescent="0.25">
      <c r="D92" s="122"/>
      <c r="E92" s="122"/>
      <c r="F92" s="122"/>
      <c r="G92" s="122"/>
      <c r="M92" s="94"/>
      <c r="N92" s="94"/>
      <c r="O92" s="94"/>
      <c r="P92" s="94"/>
      <c r="Q92" s="94"/>
      <c r="R92" s="94"/>
      <c r="S92" s="94"/>
      <c r="T92" s="95"/>
    </row>
    <row r="93" spans="2:22" ht="3" customHeight="1" x14ac:dyDescent="0.25">
      <c r="B93" s="76"/>
      <c r="D93" s="2"/>
      <c r="E93" s="2"/>
      <c r="F93" s="2"/>
      <c r="G93" s="2"/>
      <c r="J93" s="94"/>
      <c r="K93" s="94"/>
      <c r="L93" s="94"/>
      <c r="M93" s="94"/>
      <c r="N93" s="94"/>
      <c r="O93" s="94"/>
      <c r="P93" s="94"/>
      <c r="Q93" s="94"/>
      <c r="R93" s="94"/>
      <c r="S93" s="94"/>
      <c r="T93" s="95"/>
    </row>
    <row r="94" spans="2:22" x14ac:dyDescent="0.25">
      <c r="M94" s="94"/>
      <c r="N94" s="94"/>
      <c r="O94" s="94"/>
      <c r="P94" s="94"/>
      <c r="Q94" s="94"/>
      <c r="R94" s="94"/>
      <c r="S94" s="94"/>
      <c r="T94" s="95"/>
    </row>
    <row r="95" spans="2:22" x14ac:dyDescent="0.25">
      <c r="M95" s="94"/>
      <c r="N95" s="94"/>
      <c r="O95" s="94"/>
      <c r="P95" s="94"/>
      <c r="Q95" s="94"/>
      <c r="R95" s="94"/>
      <c r="S95" s="94"/>
      <c r="T95" s="95"/>
    </row>
    <row r="96" spans="2:22" x14ac:dyDescent="0.25">
      <c r="M96" s="94"/>
      <c r="N96" s="94"/>
      <c r="O96" s="94"/>
      <c r="P96" s="94"/>
      <c r="Q96" s="94"/>
      <c r="R96" s="94"/>
      <c r="S96" s="94"/>
      <c r="T96" s="95"/>
      <c r="U96" s="5" t="s">
        <v>1214</v>
      </c>
    </row>
    <row r="98" spans="21:22" x14ac:dyDescent="0.25">
      <c r="U98" s="65" t="s">
        <v>1144</v>
      </c>
      <c r="V98" s="5">
        <f>O8</f>
        <v>0</v>
      </c>
    </row>
    <row r="100" spans="21:22" x14ac:dyDescent="0.25">
      <c r="U100" s="65" t="s">
        <v>1145</v>
      </c>
      <c r="V100" s="5">
        <f>O10</f>
        <v>0</v>
      </c>
    </row>
    <row r="102" spans="21:22" x14ac:dyDescent="0.25">
      <c r="U102" s="69" t="s">
        <v>1147</v>
      </c>
      <c r="V102" s="5">
        <f>I20</f>
        <v>0</v>
      </c>
    </row>
    <row r="104" spans="21:22" x14ac:dyDescent="0.25">
      <c r="U104" s="69" t="s">
        <v>1152</v>
      </c>
      <c r="V104" s="5">
        <f>I22</f>
        <v>0</v>
      </c>
    </row>
    <row r="106" spans="21:22" x14ac:dyDescent="0.25">
      <c r="U106" s="65" t="s">
        <v>1157</v>
      </c>
      <c r="V106" s="5">
        <f>I24</f>
        <v>0</v>
      </c>
    </row>
    <row r="108" spans="21:22" x14ac:dyDescent="0.25">
      <c r="U108" s="69" t="s">
        <v>1148</v>
      </c>
      <c r="V108" s="5">
        <f>L20</f>
        <v>0</v>
      </c>
    </row>
    <row r="110" spans="21:22" x14ac:dyDescent="0.25">
      <c r="U110" s="69" t="s">
        <v>1153</v>
      </c>
      <c r="V110" s="5">
        <f>L22</f>
        <v>0</v>
      </c>
    </row>
    <row r="112" spans="21:22" x14ac:dyDescent="0.25">
      <c r="U112" s="65" t="s">
        <v>1158</v>
      </c>
      <c r="V112" s="5">
        <f>L24</f>
        <v>0</v>
      </c>
    </row>
    <row r="114" spans="21:22" x14ac:dyDescent="0.25">
      <c r="U114" s="69" t="s">
        <v>1149</v>
      </c>
      <c r="V114" s="5">
        <f>O20</f>
        <v>0</v>
      </c>
    </row>
    <row r="116" spans="21:22" x14ac:dyDescent="0.25">
      <c r="U116" s="69" t="s">
        <v>1154</v>
      </c>
      <c r="V116" s="5">
        <f>O22</f>
        <v>0</v>
      </c>
    </row>
    <row r="118" spans="21:22" x14ac:dyDescent="0.25">
      <c r="U118" s="65" t="s">
        <v>1159</v>
      </c>
      <c r="V118" s="5">
        <f>O24</f>
        <v>0</v>
      </c>
    </row>
    <row r="120" spans="21:22" x14ac:dyDescent="0.25">
      <c r="U120" s="69" t="s">
        <v>1150</v>
      </c>
      <c r="V120" s="5">
        <f>R20</f>
        <v>0</v>
      </c>
    </row>
    <row r="122" spans="21:22" x14ac:dyDescent="0.25">
      <c r="U122" s="69" t="s">
        <v>1155</v>
      </c>
      <c r="V122" s="5">
        <f>R22</f>
        <v>0</v>
      </c>
    </row>
    <row r="124" spans="21:22" x14ac:dyDescent="0.25">
      <c r="U124" s="65" t="s">
        <v>1160</v>
      </c>
      <c r="V124" s="5">
        <f>R24</f>
        <v>0</v>
      </c>
    </row>
    <row r="126" spans="21:22" x14ac:dyDescent="0.25">
      <c r="U126" s="68" t="s">
        <v>1164</v>
      </c>
      <c r="V126" s="5">
        <f>IF(O36="Có",1,IF(O36="Không",2,0))</f>
        <v>0</v>
      </c>
    </row>
    <row r="128" spans="21:22" x14ac:dyDescent="0.25">
      <c r="U128" s="68" t="s">
        <v>1165</v>
      </c>
      <c r="V128" s="5">
        <f>IF(R36="Có",1,IF(R36="Không",2,0))</f>
        <v>0</v>
      </c>
    </row>
    <row r="130" spans="21:22" x14ac:dyDescent="0.25">
      <c r="U130" s="69" t="s">
        <v>1167</v>
      </c>
      <c r="V130" s="5">
        <f>O39</f>
        <v>0</v>
      </c>
    </row>
    <row r="132" spans="21:22" x14ac:dyDescent="0.25">
      <c r="U132" s="69" t="s">
        <v>1170</v>
      </c>
      <c r="V132" s="5">
        <f>O41</f>
        <v>0</v>
      </c>
    </row>
    <row r="134" spans="21:22" x14ac:dyDescent="0.25">
      <c r="U134" s="69" t="s">
        <v>1173</v>
      </c>
      <c r="V134" s="5">
        <f>O43</f>
        <v>0</v>
      </c>
    </row>
    <row r="136" spans="21:22" x14ac:dyDescent="0.25">
      <c r="U136" s="69" t="s">
        <v>1176</v>
      </c>
      <c r="V136" s="5">
        <f>O45</f>
        <v>0</v>
      </c>
    </row>
    <row r="138" spans="21:22" x14ac:dyDescent="0.25">
      <c r="U138" s="69" t="s">
        <v>1168</v>
      </c>
      <c r="V138" s="5">
        <f>R39</f>
        <v>0</v>
      </c>
    </row>
    <row r="140" spans="21:22" x14ac:dyDescent="0.25">
      <c r="U140" s="69" t="s">
        <v>1171</v>
      </c>
      <c r="V140" s="5">
        <f>R41</f>
        <v>0</v>
      </c>
    </row>
    <row r="142" spans="21:22" x14ac:dyDescent="0.25">
      <c r="U142" s="69" t="s">
        <v>1174</v>
      </c>
      <c r="V142" s="5">
        <f>R43</f>
        <v>0</v>
      </c>
    </row>
    <row r="144" spans="21:22" x14ac:dyDescent="0.25">
      <c r="U144" s="69" t="s">
        <v>1177</v>
      </c>
      <c r="V144" s="5">
        <f>R45</f>
        <v>0</v>
      </c>
    </row>
    <row r="146" spans="21:22" x14ac:dyDescent="0.25">
      <c r="U146" s="69" t="s">
        <v>1180</v>
      </c>
      <c r="V146" s="5">
        <f>O49</f>
        <v>0</v>
      </c>
    </row>
    <row r="148" spans="21:22" x14ac:dyDescent="0.25">
      <c r="U148" s="69" t="s">
        <v>1183</v>
      </c>
      <c r="V148" s="5">
        <f>O51</f>
        <v>0</v>
      </c>
    </row>
    <row r="150" spans="21:22" x14ac:dyDescent="0.25">
      <c r="U150" s="69" t="s">
        <v>1186</v>
      </c>
      <c r="V150" s="5">
        <f>O53</f>
        <v>0</v>
      </c>
    </row>
    <row r="152" spans="21:22" x14ac:dyDescent="0.25">
      <c r="U152" s="69" t="s">
        <v>1189</v>
      </c>
      <c r="V152" s="5">
        <f>O55</f>
        <v>0</v>
      </c>
    </row>
    <row r="154" spans="21:22" x14ac:dyDescent="0.25">
      <c r="U154" s="69" t="s">
        <v>1181</v>
      </c>
      <c r="V154" s="5">
        <f>R49</f>
        <v>0</v>
      </c>
    </row>
    <row r="156" spans="21:22" x14ac:dyDescent="0.25">
      <c r="U156" s="69" t="s">
        <v>1184</v>
      </c>
      <c r="V156" s="5">
        <f>R51</f>
        <v>0</v>
      </c>
    </row>
    <row r="158" spans="21:22" x14ac:dyDescent="0.25">
      <c r="U158" s="69" t="s">
        <v>1187</v>
      </c>
      <c r="V158" s="5">
        <f>R53</f>
        <v>0</v>
      </c>
    </row>
    <row r="160" spans="21:22" x14ac:dyDescent="0.25">
      <c r="U160" s="69" t="s">
        <v>1190</v>
      </c>
      <c r="V160" s="5">
        <f>R55</f>
        <v>0</v>
      </c>
    </row>
  </sheetData>
  <sheetProtection algorithmName="SHA-512" hashValue="xllfPtMpyI6Gnio1ALYXmi+EdRjmfR4jgBO9MqjbTyYPJ8mWdHrn34Ou4wOpDBPeVs4pGf74lvVzLJ+fPBGhCw==" saltValue="a+UXYMBrl1qLAmXlr6TAzQ==" spinCount="100000" sheet="1" selectLockedCells="1"/>
  <mergeCells count="135">
    <mergeCell ref="J71:L71"/>
    <mergeCell ref="M71:S71"/>
    <mergeCell ref="L55:M55"/>
    <mergeCell ref="R55:S55"/>
    <mergeCell ref="J63:L63"/>
    <mergeCell ref="M90:S90"/>
    <mergeCell ref="C73:G77"/>
    <mergeCell ref="J75:L75"/>
    <mergeCell ref="M75:S75"/>
    <mergeCell ref="J77:L77"/>
    <mergeCell ref="M77:S77"/>
    <mergeCell ref="C88:P88"/>
    <mergeCell ref="R88:S88"/>
    <mergeCell ref="M65:S65"/>
    <mergeCell ref="C61:G65"/>
    <mergeCell ref="C67:G71"/>
    <mergeCell ref="J69:L69"/>
    <mergeCell ref="M69:S69"/>
    <mergeCell ref="O18:P18"/>
    <mergeCell ref="O20:P20"/>
    <mergeCell ref="O22:P22"/>
    <mergeCell ref="C53:J53"/>
    <mergeCell ref="L53:M53"/>
    <mergeCell ref="R53:S53"/>
    <mergeCell ref="C55:J55"/>
    <mergeCell ref="O53:P53"/>
    <mergeCell ref="C59:G59"/>
    <mergeCell ref="I59:S59"/>
    <mergeCell ref="O55:P55"/>
    <mergeCell ref="L43:M43"/>
    <mergeCell ref="R43:S43"/>
    <mergeCell ref="C41:J41"/>
    <mergeCell ref="C43:J43"/>
    <mergeCell ref="O41:P41"/>
    <mergeCell ref="O43:P43"/>
    <mergeCell ref="L38:M38"/>
    <mergeCell ref="R38:S38"/>
    <mergeCell ref="L39:M39"/>
    <mergeCell ref="R39:S39"/>
    <mergeCell ref="C39:J39"/>
    <mergeCell ref="C38:J38"/>
    <mergeCell ref="O39:P39"/>
    <mergeCell ref="M91:S91"/>
    <mergeCell ref="D92:G92"/>
    <mergeCell ref="C45:J45"/>
    <mergeCell ref="C47:J47"/>
    <mergeCell ref="C49:J49"/>
    <mergeCell ref="L49:M49"/>
    <mergeCell ref="R49:S49"/>
    <mergeCell ref="C51:J51"/>
    <mergeCell ref="L51:M51"/>
    <mergeCell ref="R51:S51"/>
    <mergeCell ref="C48:K48"/>
    <mergeCell ref="O45:P45"/>
    <mergeCell ref="L45:M45"/>
    <mergeCell ref="R45:S45"/>
    <mergeCell ref="L48:M48"/>
    <mergeCell ref="R48:S48"/>
    <mergeCell ref="L47:S47"/>
    <mergeCell ref="O49:P49"/>
    <mergeCell ref="O51:P51"/>
    <mergeCell ref="M63:S63"/>
    <mergeCell ref="J65:L65"/>
    <mergeCell ref="L57:S57"/>
    <mergeCell ref="C57:J57"/>
    <mergeCell ref="M82:S82"/>
    <mergeCell ref="L41:M41"/>
    <mergeCell ref="R41:S41"/>
    <mergeCell ref="C33:H33"/>
    <mergeCell ref="I33:J33"/>
    <mergeCell ref="L33:M33"/>
    <mergeCell ref="O33:P33"/>
    <mergeCell ref="R33:S33"/>
    <mergeCell ref="C35:J35"/>
    <mergeCell ref="L35:M35"/>
    <mergeCell ref="R35:S35"/>
    <mergeCell ref="C36:J36"/>
    <mergeCell ref="L36:M36"/>
    <mergeCell ref="O36:P36"/>
    <mergeCell ref="R36:S36"/>
    <mergeCell ref="C24:E24"/>
    <mergeCell ref="F24:G24"/>
    <mergeCell ref="I24:J24"/>
    <mergeCell ref="L24:M24"/>
    <mergeCell ref="R24:S24"/>
    <mergeCell ref="I31:J31"/>
    <mergeCell ref="L31:M31"/>
    <mergeCell ref="O31:P31"/>
    <mergeCell ref="R31:S31"/>
    <mergeCell ref="O24:P24"/>
    <mergeCell ref="C26:J26"/>
    <mergeCell ref="L26:S26"/>
    <mergeCell ref="C29:E29"/>
    <mergeCell ref="A1:P1"/>
    <mergeCell ref="Q1:S1"/>
    <mergeCell ref="A2:P2"/>
    <mergeCell ref="Q2:S2"/>
    <mergeCell ref="F14:G14"/>
    <mergeCell ref="I14:J14"/>
    <mergeCell ref="L14:M14"/>
    <mergeCell ref="C6:H6"/>
    <mergeCell ref="C8:E8"/>
    <mergeCell ref="L8:M8"/>
    <mergeCell ref="F8:J8"/>
    <mergeCell ref="O8:S8"/>
    <mergeCell ref="F10:J10"/>
    <mergeCell ref="O10:S10"/>
    <mergeCell ref="C10:E10"/>
    <mergeCell ref="L10:M10"/>
    <mergeCell ref="O14:S14"/>
    <mergeCell ref="H4:M4"/>
    <mergeCell ref="F16:G18"/>
    <mergeCell ref="C20:E20"/>
    <mergeCell ref="F20:G20"/>
    <mergeCell ref="C31:H31"/>
    <mergeCell ref="C80:G86"/>
    <mergeCell ref="J84:L84"/>
    <mergeCell ref="M84:S84"/>
    <mergeCell ref="J86:L86"/>
    <mergeCell ref="M86:S86"/>
    <mergeCell ref="J82:L82"/>
    <mergeCell ref="I16:J18"/>
    <mergeCell ref="L16:M18"/>
    <mergeCell ref="R16:S16"/>
    <mergeCell ref="R18:S18"/>
    <mergeCell ref="O16:P16"/>
    <mergeCell ref="D16:D18"/>
    <mergeCell ref="I20:J20"/>
    <mergeCell ref="L20:M20"/>
    <mergeCell ref="R20:S20"/>
    <mergeCell ref="C22:E22"/>
    <mergeCell ref="F22:G22"/>
    <mergeCell ref="I22:J22"/>
    <mergeCell ref="L22:M22"/>
    <mergeCell ref="R22:S22"/>
  </mergeCells>
  <conditionalFormatting sqref="H4:M4">
    <cfRule type="cellIs" dxfId="69" priority="84" operator="equal">
      <formula>""</formula>
    </cfRule>
  </conditionalFormatting>
  <conditionalFormatting sqref="F8:J8">
    <cfRule type="cellIs" dxfId="68" priority="83" operator="equal">
      <formula>""</formula>
    </cfRule>
  </conditionalFormatting>
  <conditionalFormatting sqref="O8:S8">
    <cfRule type="cellIs" dxfId="67" priority="81" operator="equal">
      <formula>""</formula>
    </cfRule>
  </conditionalFormatting>
  <conditionalFormatting sqref="F20:G20">
    <cfRule type="cellIs" dxfId="66" priority="78" operator="equal">
      <formula>""</formula>
    </cfRule>
  </conditionalFormatting>
  <conditionalFormatting sqref="F22:G22">
    <cfRule type="cellIs" dxfId="65" priority="77" operator="equal">
      <formula>""</formula>
    </cfRule>
  </conditionalFormatting>
  <conditionalFormatting sqref="F24:G24">
    <cfRule type="cellIs" dxfId="64" priority="75" operator="equal">
      <formula>""</formula>
    </cfRule>
  </conditionalFormatting>
  <conditionalFormatting sqref="I20:J20">
    <cfRule type="cellIs" dxfId="63" priority="74" operator="equal">
      <formula>""</formula>
    </cfRule>
  </conditionalFormatting>
  <conditionalFormatting sqref="I22:J22">
    <cfRule type="cellIs" dxfId="62" priority="73" operator="equal">
      <formula>""</formula>
    </cfRule>
  </conditionalFormatting>
  <conditionalFormatting sqref="I24:J24">
    <cfRule type="cellIs" dxfId="61" priority="72" operator="equal">
      <formula>""</formula>
    </cfRule>
  </conditionalFormatting>
  <conditionalFormatting sqref="L20:M20">
    <cfRule type="cellIs" dxfId="60" priority="71" operator="equal">
      <formula>""</formula>
    </cfRule>
  </conditionalFormatting>
  <conditionalFormatting sqref="L22:M22">
    <cfRule type="cellIs" dxfId="59" priority="70" operator="equal">
      <formula>""</formula>
    </cfRule>
  </conditionalFormatting>
  <conditionalFormatting sqref="L24:M24">
    <cfRule type="cellIs" dxfId="58" priority="69" operator="equal">
      <formula>""</formula>
    </cfRule>
  </conditionalFormatting>
  <conditionalFormatting sqref="O20:P20">
    <cfRule type="cellIs" dxfId="57" priority="68" operator="equal">
      <formula>""</formula>
    </cfRule>
  </conditionalFormatting>
  <conditionalFormatting sqref="O22:P22">
    <cfRule type="cellIs" dxfId="56" priority="67" operator="equal">
      <formula>""</formula>
    </cfRule>
  </conditionalFormatting>
  <conditionalFormatting sqref="O24:P24">
    <cfRule type="cellIs" dxfId="55" priority="66" operator="equal">
      <formula>""</formula>
    </cfRule>
  </conditionalFormatting>
  <conditionalFormatting sqref="R20:S20">
    <cfRule type="cellIs" dxfId="54" priority="65" operator="equal">
      <formula>""</formula>
    </cfRule>
  </conditionalFormatting>
  <conditionalFormatting sqref="R22:S22">
    <cfRule type="cellIs" dxfId="53" priority="64" operator="equal">
      <formula>""</formula>
    </cfRule>
  </conditionalFormatting>
  <conditionalFormatting sqref="R24:S24">
    <cfRule type="cellIs" dxfId="52" priority="63" operator="equal">
      <formula>""</formula>
    </cfRule>
  </conditionalFormatting>
  <conditionalFormatting sqref="F10:J10">
    <cfRule type="cellIs" dxfId="51" priority="62" operator="equal">
      <formula>""</formula>
    </cfRule>
  </conditionalFormatting>
  <conditionalFormatting sqref="O10:S10">
    <cfRule type="cellIs" dxfId="50" priority="61" operator="equal">
      <formula>""</formula>
    </cfRule>
  </conditionalFormatting>
  <conditionalFormatting sqref="L26:S26">
    <cfRule type="cellIs" dxfId="49" priority="60" operator="equal">
      <formula>""</formula>
    </cfRule>
  </conditionalFormatting>
  <conditionalFormatting sqref="L29">
    <cfRule type="expression" dxfId="48" priority="56">
      <formula>AND($F$29="",$L$29="")</formula>
    </cfRule>
  </conditionalFormatting>
  <conditionalFormatting sqref="F29">
    <cfRule type="expression" dxfId="47" priority="55">
      <formula>AND($F$29="",$L$29="")</formula>
    </cfRule>
  </conditionalFormatting>
  <conditionalFormatting sqref="L36:M36">
    <cfRule type="cellIs" dxfId="46" priority="54" operator="equal">
      <formula>""</formula>
    </cfRule>
  </conditionalFormatting>
  <conditionalFormatting sqref="L39:M39">
    <cfRule type="cellIs" dxfId="45" priority="51" operator="equal">
      <formula>""</formula>
    </cfRule>
  </conditionalFormatting>
  <conditionalFormatting sqref="O39:P39">
    <cfRule type="cellIs" dxfId="44" priority="50" operator="equal">
      <formula>""</formula>
    </cfRule>
  </conditionalFormatting>
  <conditionalFormatting sqref="R39:S39">
    <cfRule type="cellIs" dxfId="43" priority="49" operator="equal">
      <formula>""</formula>
    </cfRule>
  </conditionalFormatting>
  <conditionalFormatting sqref="L41:M41">
    <cfRule type="cellIs" dxfId="42" priority="48" operator="equal">
      <formula>""</formula>
    </cfRule>
  </conditionalFormatting>
  <conditionalFormatting sqref="O41:P41">
    <cfRule type="cellIs" dxfId="41" priority="47" operator="equal">
      <formula>""</formula>
    </cfRule>
  </conditionalFormatting>
  <conditionalFormatting sqref="R41:S41">
    <cfRule type="cellIs" dxfId="40" priority="46" operator="equal">
      <formula>""</formula>
    </cfRule>
  </conditionalFormatting>
  <conditionalFormatting sqref="L43:M43">
    <cfRule type="cellIs" dxfId="39" priority="45" operator="equal">
      <formula>""</formula>
    </cfRule>
  </conditionalFormatting>
  <conditionalFormatting sqref="O43:P43">
    <cfRule type="cellIs" dxfId="38" priority="44" operator="equal">
      <formula>""</formula>
    </cfRule>
  </conditionalFormatting>
  <conditionalFormatting sqref="R43:S43">
    <cfRule type="cellIs" dxfId="37" priority="43" operator="equal">
      <formula>""</formula>
    </cfRule>
  </conditionalFormatting>
  <conditionalFormatting sqref="L45:M45">
    <cfRule type="cellIs" dxfId="36" priority="42" operator="equal">
      <formula>""</formula>
    </cfRule>
  </conditionalFormatting>
  <conditionalFormatting sqref="O45:P45">
    <cfRule type="cellIs" dxfId="35" priority="41" operator="equal">
      <formula>""</formula>
    </cfRule>
  </conditionalFormatting>
  <conditionalFormatting sqref="R45:S45">
    <cfRule type="cellIs" dxfId="34" priority="40" operator="equal">
      <formula>""</formula>
    </cfRule>
  </conditionalFormatting>
  <conditionalFormatting sqref="L47:S47">
    <cfRule type="cellIs" dxfId="33" priority="39" operator="equal">
      <formula>""</formula>
    </cfRule>
  </conditionalFormatting>
  <conditionalFormatting sqref="L49:M49">
    <cfRule type="cellIs" dxfId="32" priority="38" operator="equal">
      <formula>""</formula>
    </cfRule>
  </conditionalFormatting>
  <conditionalFormatting sqref="O49:P49">
    <cfRule type="cellIs" dxfId="31" priority="37" operator="equal">
      <formula>""</formula>
    </cfRule>
  </conditionalFormatting>
  <conditionalFormatting sqref="R49:S49">
    <cfRule type="cellIs" dxfId="30" priority="36" operator="equal">
      <formula>""</formula>
    </cfRule>
  </conditionalFormatting>
  <conditionalFormatting sqref="L51:M51">
    <cfRule type="cellIs" dxfId="29" priority="35" operator="equal">
      <formula>""</formula>
    </cfRule>
  </conditionalFormatting>
  <conditionalFormatting sqref="O51:P51">
    <cfRule type="cellIs" dxfId="28" priority="34" operator="equal">
      <formula>""</formula>
    </cfRule>
  </conditionalFormatting>
  <conditionalFormatting sqref="R51:S51">
    <cfRule type="cellIs" dxfId="27" priority="33" operator="equal">
      <formula>""</formula>
    </cfRule>
  </conditionalFormatting>
  <conditionalFormatting sqref="L53:M53">
    <cfRule type="cellIs" dxfId="26" priority="32" operator="equal">
      <formula>""</formula>
    </cfRule>
  </conditionalFormatting>
  <conditionalFormatting sqref="O53:P53">
    <cfRule type="cellIs" dxfId="25" priority="31" operator="equal">
      <formula>""</formula>
    </cfRule>
  </conditionalFormatting>
  <conditionalFormatting sqref="R53:S53">
    <cfRule type="cellIs" dxfId="24" priority="30" operator="equal">
      <formula>""</formula>
    </cfRule>
  </conditionalFormatting>
  <conditionalFormatting sqref="L55:M55">
    <cfRule type="cellIs" dxfId="23" priority="29" operator="equal">
      <formula>""</formula>
    </cfRule>
  </conditionalFormatting>
  <conditionalFormatting sqref="O55:P55">
    <cfRule type="cellIs" dxfId="22" priority="28" operator="equal">
      <formula>""</formula>
    </cfRule>
  </conditionalFormatting>
  <conditionalFormatting sqref="R55:S55">
    <cfRule type="cellIs" dxfId="21" priority="27" operator="equal">
      <formula>""</formula>
    </cfRule>
  </conditionalFormatting>
  <conditionalFormatting sqref="L57:S57">
    <cfRule type="cellIs" dxfId="20" priority="26" operator="equal">
      <formula>""</formula>
    </cfRule>
  </conditionalFormatting>
  <conditionalFormatting sqref="I61">
    <cfRule type="expression" dxfId="19" priority="23">
      <formula>AND($I$61="",$O$61="")</formula>
    </cfRule>
  </conditionalFormatting>
  <conditionalFormatting sqref="O61">
    <cfRule type="expression" dxfId="18" priority="21">
      <formula>AND($I$61="",$O$61="")</formula>
    </cfRule>
  </conditionalFormatting>
  <conditionalFormatting sqref="M63:S63">
    <cfRule type="expression" dxfId="17" priority="20">
      <formula>AND($I61&lt;&gt;"",$M63="")</formula>
    </cfRule>
  </conditionalFormatting>
  <conditionalFormatting sqref="M65:S65">
    <cfRule type="expression" dxfId="16" priority="19">
      <formula>AND($I61&lt;&gt;"",$M65="")</formula>
    </cfRule>
  </conditionalFormatting>
  <conditionalFormatting sqref="I67">
    <cfRule type="expression" dxfId="15" priority="18">
      <formula>AND($I$67="",$O$67="")</formula>
    </cfRule>
  </conditionalFormatting>
  <conditionalFormatting sqref="M69:S69">
    <cfRule type="expression" dxfId="14" priority="16">
      <formula>AND($I67&lt;&gt;"",$M69="")</formula>
    </cfRule>
  </conditionalFormatting>
  <conditionalFormatting sqref="M71:S71">
    <cfRule type="expression" dxfId="13" priority="15">
      <formula>AND($I67&lt;&gt;"",$M71="")</formula>
    </cfRule>
  </conditionalFormatting>
  <conditionalFormatting sqref="I73">
    <cfRule type="expression" dxfId="12" priority="14">
      <formula>AND($I$73="",$O$73="")</formula>
    </cfRule>
  </conditionalFormatting>
  <conditionalFormatting sqref="O73">
    <cfRule type="expression" dxfId="11" priority="13">
      <formula>AND($I$73="",$O$73="")</formula>
    </cfRule>
  </conditionalFormatting>
  <conditionalFormatting sqref="M75:S75">
    <cfRule type="expression" dxfId="10" priority="12">
      <formula>AND($I73&lt;&gt;"",$M75="")</formula>
    </cfRule>
  </conditionalFormatting>
  <conditionalFormatting sqref="M77:S77">
    <cfRule type="expression" dxfId="9" priority="11">
      <formula>AND($I73&lt;&gt;"",$M77="")</formula>
    </cfRule>
  </conditionalFormatting>
  <conditionalFormatting sqref="I80">
    <cfRule type="expression" dxfId="8" priority="10">
      <formula>AND($I$80="",$O$80="")</formula>
    </cfRule>
  </conditionalFormatting>
  <conditionalFormatting sqref="O80">
    <cfRule type="expression" dxfId="7" priority="9">
      <formula>AND($I$80="",$O$80="")</formula>
    </cfRule>
  </conditionalFormatting>
  <conditionalFormatting sqref="M82:S82">
    <cfRule type="expression" dxfId="6" priority="8">
      <formula>AND($I80&lt;&gt;"",$M82="")</formula>
    </cfRule>
  </conditionalFormatting>
  <conditionalFormatting sqref="M84:S84">
    <cfRule type="expression" dxfId="5" priority="7">
      <formula>AND($I80&lt;&gt;"",$M84="")</formula>
    </cfRule>
  </conditionalFormatting>
  <conditionalFormatting sqref="M86:S87">
    <cfRule type="expression" dxfId="4" priority="6">
      <formula>AND($I80&lt;&gt;"",$M86="")</formula>
    </cfRule>
  </conditionalFormatting>
  <conditionalFormatting sqref="U130:W136 Y130:AC136 U137:AC1048576 U1:AC129">
    <cfRule type="duplicateValues" dxfId="3" priority="4"/>
  </conditionalFormatting>
  <conditionalFormatting sqref="O67">
    <cfRule type="expression" dxfId="2" priority="3">
      <formula>AND($I$67="",$O$67="")</formula>
    </cfRule>
  </conditionalFormatting>
  <conditionalFormatting sqref="O36:P36">
    <cfRule type="cellIs" dxfId="1" priority="2" operator="equal">
      <formula>""</formula>
    </cfRule>
  </conditionalFormatting>
  <conditionalFormatting sqref="R36:S36">
    <cfRule type="cellIs" dxfId="0" priority="1" operator="equal">
      <formula>""</formula>
    </cfRule>
  </conditionalFormatting>
  <dataValidations count="2">
    <dataValidation type="list" allowBlank="1" showInputMessage="1" showErrorMessage="1" sqref="H4:M4" xr:uid="{00000000-0002-0000-0200-000000000000}">
      <formula1>$AG$3:$AG$65</formula1>
    </dataValidation>
    <dataValidation type="list" allowBlank="1" showInputMessage="1" showErrorMessage="1" sqref="L36:M36 O36:P36 R36:S36" xr:uid="{00000000-0002-0000-0200-000001000000}">
      <formula1>"Có,Không"</formula1>
    </dataValidation>
  </dataValidations>
  <printOptions horizontalCentered="1"/>
  <pageMargins left="0" right="0" top="0.59055118110236204" bottom="0.59055118110236204" header="0.31496062992126" footer="0.31496062992126"/>
  <pageSetup paperSize="9" fitToHeight="0" orientation="portrait" r:id="rId1"/>
  <headerFooter>
    <oddFooter>&amp;L&amp;"Calibri,Regular"&amp;K000000&amp;A&amp;R&amp;"Calibri,Regular"&amp;K000000&amp;P/&amp;N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Danh sach</vt:lpstr>
      <vt:lpstr>Tinh, thanh pho</vt:lpstr>
      <vt:lpstr>Bieu 01</vt:lpstr>
      <vt:lpstr>'Bieu 01'!Print_Area</vt:lpstr>
      <vt:lpstr>'Danh sach'!Print_Titles</vt:lpstr>
      <vt:lpstr>survey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Loan EPRO</dc:creator>
  <cp:lastModifiedBy>pc</cp:lastModifiedBy>
  <cp:lastPrinted>2022-11-01T06:53:37Z</cp:lastPrinted>
  <dcterms:created xsi:type="dcterms:W3CDTF">2022-10-26T16:27:21Z</dcterms:created>
  <dcterms:modified xsi:type="dcterms:W3CDTF">2022-11-15T09:46:21Z</dcterms:modified>
</cp:coreProperties>
</file>